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600" windowHeight="9240" activeTab="0"/>
  </bookViews>
  <sheets>
    <sheet name="Feuil1" sheetId="1" r:id="rId1"/>
    <sheet name="Feuil2" sheetId="2" r:id="rId2"/>
    <sheet name="Feuil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<sst xmlns="http://schemas.openxmlformats.org/spreadsheetml/2006/main" count="183" uniqueCount="85">
  <si>
    <t>Saison 2010</t>
  </si>
  <si>
    <t>1Q</t>
  </si>
  <si>
    <t>2Q</t>
  </si>
  <si>
    <t>3Q</t>
  </si>
  <si>
    <t>4Q</t>
  </si>
  <si>
    <t>SCORE FINAL</t>
  </si>
  <si>
    <t>Journée :</t>
  </si>
  <si>
    <t>1/4 finale</t>
  </si>
  <si>
    <t>Date match:</t>
  </si>
  <si>
    <t>TOTAL NET YARDS</t>
  </si>
  <si>
    <t>Nb JEUX TOTAL</t>
  </si>
  <si>
    <t>MOYENNE GAIN</t>
  </si>
  <si>
    <t>NET YARDS COURSES</t>
  </si>
  <si>
    <t>Nb JEUX</t>
  </si>
  <si>
    <t>NET YARDS PASSES</t>
  </si>
  <si>
    <t>Complétées/ tentées</t>
  </si>
  <si>
    <t>Sacks / Yards perdus</t>
  </si>
  <si>
    <t>Yards</t>
  </si>
  <si>
    <t>Statistiques individuelles</t>
  </si>
  <si>
    <t>n°</t>
  </si>
  <si>
    <t>QB</t>
  </si>
  <si>
    <t>Complét.</t>
  </si>
  <si>
    <t>Tentées</t>
  </si>
  <si>
    <t>Long</t>
  </si>
  <si>
    <t>Sack</t>
  </si>
  <si>
    <t>Td</t>
  </si>
  <si>
    <t>Interc.</t>
  </si>
  <si>
    <t>Rating</t>
  </si>
  <si>
    <t>QB n°</t>
  </si>
  <si>
    <t>Récap. Courses</t>
  </si>
  <si>
    <t>Nom coureur</t>
  </si>
  <si>
    <t>Nb courses</t>
  </si>
  <si>
    <t>Nb yards</t>
  </si>
  <si>
    <t>Moyenne</t>
  </si>
  <si>
    <t>Nb TD</t>
  </si>
  <si>
    <t>Nb transfo</t>
  </si>
  <si>
    <t>joueur n°</t>
  </si>
  <si>
    <t>Récap. Passes</t>
  </si>
  <si>
    <t>Nom receveur</t>
  </si>
  <si>
    <t>Nb pas. comp</t>
  </si>
  <si>
    <t>Transformations / Field goal</t>
  </si>
  <si>
    <t>Joueur</t>
  </si>
  <si>
    <t>Made</t>
  </si>
  <si>
    <t>Att</t>
  </si>
  <si>
    <t>Moyen.</t>
  </si>
  <si>
    <t>Transfo. CP 1 point</t>
  </si>
  <si>
    <t>Statistiques diverses attaque</t>
  </si>
  <si>
    <t>Nb 1er Down</t>
  </si>
  <si>
    <t>Convertion 3ème down</t>
  </si>
  <si>
    <t>2 / 11</t>
  </si>
  <si>
    <t>2 / 7</t>
  </si>
  <si>
    <t>Course</t>
  </si>
  <si>
    <t>Passe</t>
  </si>
  <si>
    <t>Convertion 4ème down</t>
  </si>
  <si>
    <t>3 / 6</t>
  </si>
  <si>
    <t>2 / 3</t>
  </si>
  <si>
    <t>Faute</t>
  </si>
  <si>
    <t>Punt</t>
  </si>
  <si>
    <t>Turnovers</t>
  </si>
  <si>
    <t>Nb Turnovers</t>
  </si>
  <si>
    <t>Nb FUMBLE</t>
  </si>
  <si>
    <t>Interceptions</t>
  </si>
  <si>
    <t>Nb Fumble perdu</t>
  </si>
  <si>
    <t>Nb Fumble récupéré</t>
  </si>
  <si>
    <t>Fautes Flash</t>
  </si>
  <si>
    <t>Fautes</t>
  </si>
  <si>
    <t>Attaque</t>
  </si>
  <si>
    <t>Défense</t>
  </si>
  <si>
    <t>Spé team</t>
  </si>
  <si>
    <t>0 y</t>
  </si>
  <si>
    <t>Statistiques équipes spéciales</t>
  </si>
  <si>
    <t>Kick off / K off return</t>
  </si>
  <si>
    <t>Punt / punt return</t>
  </si>
  <si>
    <t>Nb Kick off</t>
  </si>
  <si>
    <t>Nb punt</t>
  </si>
  <si>
    <t>Moyenne Yards</t>
  </si>
  <si>
    <t>total Yards</t>
  </si>
  <si>
    <t>moyenne Y/ punt</t>
  </si>
  <si>
    <t>Nb Kick off return</t>
  </si>
  <si>
    <t>Nb return</t>
  </si>
  <si>
    <t>Nb TD Kick off return</t>
  </si>
  <si>
    <t>moyenne Y/ return</t>
  </si>
  <si>
    <t>Nb Yards</t>
  </si>
  <si>
    <t>TD sur punt return</t>
  </si>
  <si>
    <t>Safety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</si>
</sst>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mm\-yy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i/>
      <sz val="8"/>
      <name val="Arial"/>
      <family val="2"/>
    </font>
    <font>
      <b/>
      <u val="single"/>
      <sz val="8"/>
      <name val="Arial"/>
      <family val="2"/>
    </font>
    <font>
      <sz val="8"/>
      <name val="@Arial Unicode MS"/>
      <family val="2"/>
    </font>
    <font>
      <i/>
      <sz val="8"/>
      <name val="Arial"/>
      <family val="2"/>
    </font>
    <font>
      <b/>
      <i/>
      <u val="single"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1" fillId="0" borderId="16" xfId="0" applyFont="1" applyBorder="1" applyAlignment="1">
      <alignment horizontal="left" vertic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33" borderId="0" xfId="0" applyFont="1" applyFill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7" fillId="0" borderId="19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2" fillId="33" borderId="19" xfId="0" applyFont="1" applyFill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10" fontId="3" fillId="0" borderId="0" xfId="0" applyNumberFormat="1" applyFont="1" applyAlignment="1">
      <alignment horizontal="center"/>
    </xf>
    <xf numFmtId="10" fontId="3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0" fontId="2" fillId="33" borderId="0" xfId="0" applyFont="1" applyFill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3" fillId="0" borderId="14" xfId="0" applyFont="1" applyBorder="1" applyAlignment="1">
      <alignment horizontal="center"/>
    </xf>
    <xf numFmtId="9" fontId="3" fillId="0" borderId="14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21" xfId="0" applyFont="1" applyBorder="1" applyAlignment="1">
      <alignment/>
    </xf>
    <xf numFmtId="49" fontId="3" fillId="0" borderId="21" xfId="0" applyNumberFormat="1" applyFont="1" applyBorder="1" applyAlignment="1">
      <alignment horizontal="center"/>
    </xf>
    <xf numFmtId="9" fontId="3" fillId="0" borderId="22" xfId="0" applyNumberFormat="1" applyFont="1" applyBorder="1" applyAlignment="1">
      <alignment horizontal="center"/>
    </xf>
    <xf numFmtId="0" fontId="3" fillId="33" borderId="0" xfId="0" applyFont="1" applyFill="1" applyAlignment="1">
      <alignment/>
    </xf>
    <xf numFmtId="0" fontId="2" fillId="0" borderId="0" xfId="0" applyFont="1" applyAlignment="1">
      <alignment horizontal="center"/>
    </xf>
    <xf numFmtId="0" fontId="3" fillId="0" borderId="21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9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 quotePrefix="1">
      <alignment horizontal="left"/>
    </xf>
    <xf numFmtId="0" fontId="3" fillId="0" borderId="0" xfId="0" applyFont="1" applyAlignment="1" quotePrefix="1">
      <alignment horizontal="left"/>
    </xf>
    <xf numFmtId="0" fontId="8" fillId="0" borderId="19" xfId="0" applyFont="1" applyBorder="1" applyAlignment="1">
      <alignment/>
    </xf>
    <xf numFmtId="0" fontId="8" fillId="0" borderId="19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11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1</xdr:row>
      <xdr:rowOff>28575</xdr:rowOff>
    </xdr:from>
    <xdr:to>
      <xdr:col>7</xdr:col>
      <xdr:colOff>495300</xdr:colOff>
      <xdr:row>1</xdr:row>
      <xdr:rowOff>257175</xdr:rowOff>
    </xdr:to>
    <xdr:sp>
      <xdr:nvSpPr>
        <xdr:cNvPr id="1" name="WordArt 1"/>
        <xdr:cNvSpPr>
          <a:spLocks/>
        </xdr:cNvSpPr>
      </xdr:nvSpPr>
      <xdr:spPr>
        <a:xfrm>
          <a:off x="2533650" y="190500"/>
          <a:ext cx="1504950" cy="228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i="1" kern="10" spc="0">
              <a:ln w="158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0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Arial Black"/>
              <a:cs typeface="Arial Black"/>
            </a:rPr>
            <a:t>FLASH</a:t>
          </a:r>
        </a:p>
      </xdr:txBody>
    </xdr:sp>
    <xdr:clientData/>
  </xdr:twoCellAnchor>
  <xdr:twoCellAnchor>
    <xdr:from>
      <xdr:col>2</xdr:col>
      <xdr:colOff>38100</xdr:colOff>
      <xdr:row>4</xdr:row>
      <xdr:rowOff>9525</xdr:rowOff>
    </xdr:from>
    <xdr:to>
      <xdr:col>9</xdr:col>
      <xdr:colOff>485775</xdr:colOff>
      <xdr:row>4</xdr:row>
      <xdr:rowOff>304800</xdr:rowOff>
    </xdr:to>
    <xdr:sp>
      <xdr:nvSpPr>
        <xdr:cNvPr id="2" name="WordArt 2"/>
        <xdr:cNvSpPr>
          <a:spLocks/>
        </xdr:cNvSpPr>
      </xdr:nvSpPr>
      <xdr:spPr>
        <a:xfrm>
          <a:off x="1009650" y="952500"/>
          <a:ext cx="4048125" cy="295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i="1" kern="10" spc="0">
              <a:ln w="158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0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Arial Black"/>
              <a:cs typeface="Arial Black"/>
            </a:rPr>
            <a:t>FLASH La Courneuve</a:t>
          </a:r>
        </a:p>
      </xdr:txBody>
    </xdr:sp>
    <xdr:clientData/>
  </xdr:twoCellAnchor>
  <xdr:twoCellAnchor>
    <xdr:from>
      <xdr:col>5</xdr:col>
      <xdr:colOff>19050</xdr:colOff>
      <xdr:row>2</xdr:row>
      <xdr:rowOff>28575</xdr:rowOff>
    </xdr:from>
    <xdr:to>
      <xdr:col>7</xdr:col>
      <xdr:colOff>485775</xdr:colOff>
      <xdr:row>2</xdr:row>
      <xdr:rowOff>247650</xdr:rowOff>
    </xdr:to>
    <xdr:sp>
      <xdr:nvSpPr>
        <xdr:cNvPr id="3" name="WordArt 4"/>
        <xdr:cNvSpPr>
          <a:spLocks/>
        </xdr:cNvSpPr>
      </xdr:nvSpPr>
      <xdr:spPr>
        <a:xfrm>
          <a:off x="2533650" y="466725"/>
          <a:ext cx="1495425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i="1" kern="10" spc="0">
              <a:ln w="22225" cmpd="sng">
                <a:solidFill>
                  <a:srgbClr val="800080"/>
                </a:solidFill>
                <a:headEnd type="none"/>
                <a:tailEnd type="none"/>
              </a:ln>
              <a:solidFill>
                <a:srgbClr val="FFFF0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Arial Black"/>
              <a:cs typeface="Arial Black"/>
            </a:rPr>
            <a:t>VICKINGS</a:t>
          </a:r>
        </a:p>
      </xdr:txBody>
    </xdr:sp>
    <xdr:clientData/>
  </xdr:twoCellAnchor>
  <xdr:twoCellAnchor>
    <xdr:from>
      <xdr:col>11</xdr:col>
      <xdr:colOff>38100</xdr:colOff>
      <xdr:row>4</xdr:row>
      <xdr:rowOff>9525</xdr:rowOff>
    </xdr:from>
    <xdr:to>
      <xdr:col>19</xdr:col>
      <xdr:colOff>485775</xdr:colOff>
      <xdr:row>4</xdr:row>
      <xdr:rowOff>304800</xdr:rowOff>
    </xdr:to>
    <xdr:sp>
      <xdr:nvSpPr>
        <xdr:cNvPr id="4" name="WordArt 5"/>
        <xdr:cNvSpPr>
          <a:spLocks/>
        </xdr:cNvSpPr>
      </xdr:nvSpPr>
      <xdr:spPr>
        <a:xfrm>
          <a:off x="5238750" y="952500"/>
          <a:ext cx="4562475" cy="295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i="1" kern="10" spc="0">
              <a:ln w="31750" cmpd="sng">
                <a:solidFill>
                  <a:srgbClr val="800080"/>
                </a:solidFill>
                <a:headEnd type="none"/>
                <a:tailEnd type="none"/>
              </a:ln>
              <a:solidFill>
                <a:srgbClr val="FFFF0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Arial Black"/>
              <a:cs typeface="Arial Black"/>
            </a:rPr>
            <a:t>VIENNA VICKINGS</a:t>
          </a:r>
        </a:p>
      </xdr:txBody>
    </xdr:sp>
    <xdr:clientData/>
  </xdr:twoCellAnchor>
  <xdr:twoCellAnchor editAs="oneCell">
    <xdr:from>
      <xdr:col>16</xdr:col>
      <xdr:colOff>123825</xdr:colOff>
      <xdr:row>0</xdr:row>
      <xdr:rowOff>57150</xdr:rowOff>
    </xdr:from>
    <xdr:to>
      <xdr:col>17</xdr:col>
      <xdr:colOff>409575</xdr:colOff>
      <xdr:row>2</xdr:row>
      <xdr:rowOff>209550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96225" y="57150"/>
          <a:ext cx="8001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cella\AppData\Local\Microsoft\Windows\Temporary%20Internet%20Files\Low\Content.IE5\B3V3Z5MD\eurobowl%20flash-vickings%20201005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nthèse match"/>
      <sheetName val="attaque"/>
      <sheetName val="attaq.vist+déf"/>
      <sheetName val="défense"/>
      <sheetName val="équip spé"/>
      <sheetName val="rooster"/>
    </sheetNames>
    <sheetDataSet>
      <sheetData sheetId="4">
        <row r="20">
          <cell r="C20">
            <v>3</v>
          </cell>
          <cell r="E20">
            <v>47</v>
          </cell>
          <cell r="H20">
            <v>3</v>
          </cell>
          <cell r="J20">
            <v>18</v>
          </cell>
          <cell r="O20">
            <v>7</v>
          </cell>
          <cell r="Q20">
            <v>42.42857142857143</v>
          </cell>
          <cell r="T20">
            <v>6</v>
          </cell>
          <cell r="V20">
            <v>10.166666666666666</v>
          </cell>
        </row>
        <row r="28">
          <cell r="G28" t="str">
            <v>VICKINGS</v>
          </cell>
        </row>
        <row r="41">
          <cell r="B41">
            <v>2</v>
          </cell>
          <cell r="C41">
            <v>70</v>
          </cell>
          <cell r="D41">
            <v>35</v>
          </cell>
          <cell r="F41">
            <v>2</v>
          </cell>
          <cell r="G41">
            <v>0</v>
          </cell>
          <cell r="H41">
            <v>0</v>
          </cell>
          <cell r="N41">
            <v>2</v>
          </cell>
          <cell r="O41">
            <v>72</v>
          </cell>
          <cell r="P41">
            <v>36</v>
          </cell>
          <cell r="R41">
            <v>1</v>
          </cell>
          <cell r="S41">
            <v>2</v>
          </cell>
          <cell r="T41">
            <v>2</v>
          </cell>
        </row>
      </sheetData>
      <sheetData sheetId="5">
        <row r="2">
          <cell r="A2">
            <v>1</v>
          </cell>
          <cell r="B2" t="str">
            <v>AJDIR</v>
          </cell>
        </row>
        <row r="3">
          <cell r="A3">
            <v>2</v>
          </cell>
          <cell r="B3" t="str">
            <v>HAMOUDI</v>
          </cell>
        </row>
        <row r="4">
          <cell r="A4">
            <v>3</v>
          </cell>
          <cell r="B4" t="str">
            <v>CAJAZZO</v>
          </cell>
        </row>
        <row r="5">
          <cell r="A5">
            <v>4</v>
          </cell>
          <cell r="B5" t="str">
            <v>INDJA</v>
          </cell>
        </row>
        <row r="6">
          <cell r="A6">
            <v>5</v>
          </cell>
          <cell r="B6" t="str">
            <v>MERIDJA</v>
          </cell>
        </row>
        <row r="7">
          <cell r="A7">
            <v>6</v>
          </cell>
          <cell r="B7" t="str">
            <v>PODIN</v>
          </cell>
        </row>
        <row r="8">
          <cell r="A8">
            <v>7</v>
          </cell>
          <cell r="B8" t="str">
            <v>FERREIRA</v>
          </cell>
        </row>
        <row r="9">
          <cell r="A9">
            <v>8</v>
          </cell>
        </row>
        <row r="10">
          <cell r="A10">
            <v>9</v>
          </cell>
          <cell r="B10" t="str">
            <v>SOUMAH</v>
          </cell>
        </row>
        <row r="11">
          <cell r="A11">
            <v>10</v>
          </cell>
          <cell r="B11" t="str">
            <v>COUTON</v>
          </cell>
        </row>
        <row r="12">
          <cell r="A12">
            <v>11</v>
          </cell>
          <cell r="B12" t="str">
            <v>DELAVAL</v>
          </cell>
        </row>
        <row r="13">
          <cell r="A13">
            <v>12</v>
          </cell>
          <cell r="B13" t="str">
            <v>BARNES</v>
          </cell>
        </row>
        <row r="14">
          <cell r="A14">
            <v>13</v>
          </cell>
        </row>
        <row r="15">
          <cell r="A15">
            <v>14</v>
          </cell>
          <cell r="B15" t="str">
            <v>DANIAL</v>
          </cell>
        </row>
        <row r="16">
          <cell r="A16">
            <v>15</v>
          </cell>
          <cell r="B16" t="str">
            <v>DUMÉ</v>
          </cell>
        </row>
        <row r="17">
          <cell r="A17">
            <v>16</v>
          </cell>
          <cell r="B17" t="str">
            <v>PIERRE</v>
          </cell>
        </row>
        <row r="18">
          <cell r="A18">
            <v>17</v>
          </cell>
          <cell r="B18" t="str">
            <v>LEONARDOdeSA</v>
          </cell>
        </row>
        <row r="19">
          <cell r="A19">
            <v>18</v>
          </cell>
          <cell r="B19" t="str">
            <v>ROUAT</v>
          </cell>
        </row>
        <row r="20">
          <cell r="A20">
            <v>19</v>
          </cell>
          <cell r="B20" t="str">
            <v>MONNEY</v>
          </cell>
        </row>
        <row r="21">
          <cell r="A21">
            <v>20</v>
          </cell>
          <cell r="B21" t="str">
            <v>KENGMO</v>
          </cell>
        </row>
        <row r="22">
          <cell r="A22">
            <v>21</v>
          </cell>
        </row>
        <row r="23">
          <cell r="A23">
            <v>22</v>
          </cell>
          <cell r="B23" t="str">
            <v>ASERNE</v>
          </cell>
        </row>
        <row r="24">
          <cell r="A24">
            <v>23</v>
          </cell>
          <cell r="B24" t="str">
            <v>SAILLANT</v>
          </cell>
        </row>
        <row r="25">
          <cell r="A25">
            <v>24</v>
          </cell>
          <cell r="B25" t="str">
            <v>MARIE-REINE</v>
          </cell>
        </row>
        <row r="26">
          <cell r="A26">
            <v>25</v>
          </cell>
          <cell r="B26" t="str">
            <v>RAYAPIN</v>
          </cell>
        </row>
        <row r="27">
          <cell r="A27">
            <v>26</v>
          </cell>
          <cell r="B27" t="str">
            <v>NEKILI</v>
          </cell>
        </row>
        <row r="28">
          <cell r="A28">
            <v>27</v>
          </cell>
        </row>
        <row r="29">
          <cell r="A29">
            <v>28</v>
          </cell>
          <cell r="B29" t="str">
            <v>MARCELINE</v>
          </cell>
        </row>
        <row r="30">
          <cell r="A30">
            <v>29</v>
          </cell>
          <cell r="B30" t="str">
            <v>BORDAS</v>
          </cell>
        </row>
        <row r="31">
          <cell r="A31">
            <v>30</v>
          </cell>
          <cell r="B31" t="str">
            <v>THIOYE</v>
          </cell>
        </row>
        <row r="32">
          <cell r="A32">
            <v>31</v>
          </cell>
          <cell r="B32" t="str">
            <v>BOIREAU</v>
          </cell>
        </row>
        <row r="33">
          <cell r="A33">
            <v>32</v>
          </cell>
          <cell r="B33" t="str">
            <v>HAMOUDI</v>
          </cell>
        </row>
        <row r="34">
          <cell r="A34">
            <v>33</v>
          </cell>
        </row>
        <row r="35">
          <cell r="A35">
            <v>34</v>
          </cell>
          <cell r="B35" t="str">
            <v>FESIN</v>
          </cell>
        </row>
        <row r="36">
          <cell r="A36">
            <v>35</v>
          </cell>
        </row>
        <row r="37">
          <cell r="A37">
            <v>36</v>
          </cell>
        </row>
        <row r="38">
          <cell r="A38">
            <v>37</v>
          </cell>
        </row>
        <row r="39">
          <cell r="A39">
            <v>38</v>
          </cell>
        </row>
        <row r="40">
          <cell r="A40">
            <v>39</v>
          </cell>
          <cell r="B40" t="str">
            <v>BINGA</v>
          </cell>
        </row>
        <row r="41">
          <cell r="A41">
            <v>40</v>
          </cell>
        </row>
        <row r="42">
          <cell r="A42">
            <v>41</v>
          </cell>
          <cell r="B42" t="str">
            <v>BUQUET</v>
          </cell>
        </row>
        <row r="43">
          <cell r="A43">
            <v>42</v>
          </cell>
          <cell r="B43" t="str">
            <v>BIYOGO</v>
          </cell>
        </row>
        <row r="44">
          <cell r="A44">
            <v>43</v>
          </cell>
        </row>
        <row r="45">
          <cell r="A45">
            <v>44</v>
          </cell>
          <cell r="B45" t="str">
            <v>KRASON</v>
          </cell>
        </row>
        <row r="46">
          <cell r="A46">
            <v>45</v>
          </cell>
          <cell r="B46" t="str">
            <v>GARDENT</v>
          </cell>
        </row>
        <row r="47">
          <cell r="A47">
            <v>46</v>
          </cell>
        </row>
        <row r="48">
          <cell r="A48">
            <v>47</v>
          </cell>
          <cell r="B48" t="str">
            <v>COL</v>
          </cell>
        </row>
        <row r="49">
          <cell r="A49">
            <v>48</v>
          </cell>
          <cell r="B49" t="str">
            <v>VITALIEN</v>
          </cell>
        </row>
        <row r="50">
          <cell r="A50">
            <v>49</v>
          </cell>
        </row>
        <row r="51">
          <cell r="A51">
            <v>50</v>
          </cell>
        </row>
        <row r="52">
          <cell r="A52">
            <v>51</v>
          </cell>
        </row>
        <row r="53">
          <cell r="A53">
            <v>52</v>
          </cell>
        </row>
        <row r="54">
          <cell r="A54">
            <v>53</v>
          </cell>
          <cell r="B54" t="str">
            <v>JACQUES</v>
          </cell>
        </row>
        <row r="55">
          <cell r="A55">
            <v>54</v>
          </cell>
          <cell r="B55" t="str">
            <v>RIGUEUR</v>
          </cell>
        </row>
        <row r="56">
          <cell r="A56">
            <v>55</v>
          </cell>
          <cell r="B56" t="str">
            <v>DIAWARA</v>
          </cell>
        </row>
        <row r="57">
          <cell r="A57">
            <v>56</v>
          </cell>
        </row>
        <row r="58">
          <cell r="A58">
            <v>57</v>
          </cell>
          <cell r="B58" t="str">
            <v>ZOUBLIR</v>
          </cell>
        </row>
        <row r="59">
          <cell r="A59">
            <v>58</v>
          </cell>
        </row>
        <row r="60">
          <cell r="A60">
            <v>59</v>
          </cell>
          <cell r="B60" t="str">
            <v>KILICARSLAN</v>
          </cell>
        </row>
        <row r="61">
          <cell r="A61">
            <v>60</v>
          </cell>
        </row>
        <row r="62">
          <cell r="A62">
            <v>61</v>
          </cell>
        </row>
        <row r="63">
          <cell r="A63">
            <v>62</v>
          </cell>
        </row>
        <row r="64">
          <cell r="A64">
            <v>63</v>
          </cell>
        </row>
        <row r="65">
          <cell r="A65">
            <v>64</v>
          </cell>
        </row>
        <row r="66">
          <cell r="A66">
            <v>65</v>
          </cell>
          <cell r="B66" t="str">
            <v>GAVARIN</v>
          </cell>
        </row>
        <row r="67">
          <cell r="A67">
            <v>66</v>
          </cell>
        </row>
        <row r="68">
          <cell r="A68">
            <v>67</v>
          </cell>
        </row>
        <row r="69">
          <cell r="A69">
            <v>68</v>
          </cell>
        </row>
        <row r="70">
          <cell r="A70">
            <v>69</v>
          </cell>
          <cell r="B70" t="str">
            <v>CHERIF</v>
          </cell>
        </row>
        <row r="71">
          <cell r="A71">
            <v>70</v>
          </cell>
          <cell r="B71" t="str">
            <v>DIDIER</v>
          </cell>
        </row>
        <row r="72">
          <cell r="A72">
            <v>71</v>
          </cell>
          <cell r="B72" t="str">
            <v>CROMBEZ</v>
          </cell>
        </row>
        <row r="73">
          <cell r="A73">
            <v>72</v>
          </cell>
        </row>
        <row r="74">
          <cell r="A74">
            <v>73</v>
          </cell>
        </row>
        <row r="75">
          <cell r="A75">
            <v>74</v>
          </cell>
          <cell r="B75" t="str">
            <v>JEAN-ALPHONSE</v>
          </cell>
        </row>
        <row r="76">
          <cell r="A76">
            <v>75</v>
          </cell>
        </row>
        <row r="77">
          <cell r="A77">
            <v>76</v>
          </cell>
          <cell r="B77" t="str">
            <v>POLINIERE</v>
          </cell>
        </row>
        <row r="78">
          <cell r="A78">
            <v>77</v>
          </cell>
        </row>
        <row r="79">
          <cell r="A79">
            <v>78</v>
          </cell>
        </row>
        <row r="80">
          <cell r="A80">
            <v>79</v>
          </cell>
          <cell r="B80" t="str">
            <v>GRAT</v>
          </cell>
        </row>
        <row r="81">
          <cell r="A81">
            <v>80</v>
          </cell>
        </row>
        <row r="82">
          <cell r="A82">
            <v>81</v>
          </cell>
          <cell r="B82" t="str">
            <v>RABOT</v>
          </cell>
        </row>
        <row r="83">
          <cell r="A83">
            <v>82</v>
          </cell>
          <cell r="B83" t="str">
            <v>BEN HAMIDA</v>
          </cell>
        </row>
        <row r="84">
          <cell r="A84">
            <v>83</v>
          </cell>
        </row>
        <row r="85">
          <cell r="A85">
            <v>84</v>
          </cell>
          <cell r="B85" t="str">
            <v>BERRAHAL</v>
          </cell>
        </row>
        <row r="86">
          <cell r="A86">
            <v>85</v>
          </cell>
          <cell r="B86" t="str">
            <v>MANDY</v>
          </cell>
        </row>
        <row r="87">
          <cell r="A87">
            <v>86</v>
          </cell>
          <cell r="B87" t="str">
            <v>MABROUKI</v>
          </cell>
        </row>
        <row r="88">
          <cell r="A88">
            <v>87</v>
          </cell>
          <cell r="B88" t="str">
            <v>BABIN</v>
          </cell>
        </row>
        <row r="89">
          <cell r="A89">
            <v>88</v>
          </cell>
          <cell r="B89" t="str">
            <v>LAPIOS</v>
          </cell>
        </row>
        <row r="90">
          <cell r="A90">
            <v>89</v>
          </cell>
          <cell r="B90" t="str">
            <v>CHARPILLIOZ</v>
          </cell>
        </row>
        <row r="91">
          <cell r="A91">
            <v>90</v>
          </cell>
          <cell r="B91" t="str">
            <v>GOURTAUD</v>
          </cell>
        </row>
        <row r="92">
          <cell r="A92">
            <v>91</v>
          </cell>
        </row>
        <row r="93">
          <cell r="A93">
            <v>92</v>
          </cell>
          <cell r="B93" t="str">
            <v>SAUVAGE</v>
          </cell>
        </row>
        <row r="94">
          <cell r="A94">
            <v>93</v>
          </cell>
          <cell r="B94" t="str">
            <v>TOUATI</v>
          </cell>
        </row>
        <row r="95">
          <cell r="A95">
            <v>94</v>
          </cell>
        </row>
        <row r="96">
          <cell r="A96">
            <v>95</v>
          </cell>
        </row>
        <row r="97">
          <cell r="A97">
            <v>96</v>
          </cell>
        </row>
        <row r="98">
          <cell r="A98">
            <v>97</v>
          </cell>
        </row>
        <row r="99">
          <cell r="A99">
            <v>98</v>
          </cell>
        </row>
        <row r="100">
          <cell r="A100">
            <v>99</v>
          </cell>
          <cell r="B100" t="str">
            <v>BAZILE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6"/>
  <sheetViews>
    <sheetView tabSelected="1" zoomScalePageLayoutView="0" workbookViewId="0" topLeftCell="A13">
      <selection activeCell="M24" sqref="M24"/>
    </sheetView>
  </sheetViews>
  <sheetFormatPr defaultColWidth="11.421875" defaultRowHeight="12.75"/>
  <cols>
    <col min="1" max="1" width="3.7109375" style="5" customWidth="1"/>
    <col min="2" max="2" width="10.8515625" style="5" customWidth="1"/>
    <col min="3" max="10" width="7.7109375" style="5" customWidth="1"/>
    <col min="11" max="11" width="1.7109375" style="5" customWidth="1"/>
    <col min="12" max="20" width="7.7109375" style="5" customWidth="1"/>
    <col min="21" max="16384" width="11.421875" style="5" customWidth="1"/>
  </cols>
  <sheetData>
    <row r="1" spans="1:15" s="1" customFormat="1" ht="12.75">
      <c r="A1" s="88" t="s">
        <v>0</v>
      </c>
      <c r="B1" s="89"/>
      <c r="C1" s="89"/>
      <c r="D1" s="90"/>
      <c r="I1" s="2" t="s">
        <v>1</v>
      </c>
      <c r="J1" s="2" t="s">
        <v>2</v>
      </c>
      <c r="L1" s="2" t="s">
        <v>3</v>
      </c>
      <c r="M1" s="2" t="s">
        <v>4</v>
      </c>
      <c r="N1" s="91" t="s">
        <v>5</v>
      </c>
      <c r="O1" s="91"/>
    </row>
    <row r="2" spans="1:15" ht="21.75" customHeight="1">
      <c r="A2" s="3" t="s">
        <v>6</v>
      </c>
      <c r="B2" s="4"/>
      <c r="C2" s="89" t="s">
        <v>7</v>
      </c>
      <c r="D2" s="90"/>
      <c r="F2" s="6"/>
      <c r="G2" s="7"/>
      <c r="H2" s="8"/>
      <c r="I2" s="9">
        <v>0</v>
      </c>
      <c r="J2" s="9">
        <v>0</v>
      </c>
      <c r="K2" s="10"/>
      <c r="L2" s="9">
        <v>0</v>
      </c>
      <c r="M2" s="9">
        <v>7</v>
      </c>
      <c r="N2" s="92">
        <f>SUM(I2:M2)</f>
        <v>7</v>
      </c>
      <c r="O2" s="92"/>
    </row>
    <row r="3" spans="1:15" ht="21.75" customHeight="1">
      <c r="A3" s="11" t="s">
        <v>8</v>
      </c>
      <c r="B3" s="3"/>
      <c r="C3" s="93">
        <v>40313</v>
      </c>
      <c r="D3" s="94"/>
      <c r="F3" s="12"/>
      <c r="G3" s="13"/>
      <c r="H3" s="14"/>
      <c r="I3" s="9">
        <v>14</v>
      </c>
      <c r="J3" s="9">
        <v>14</v>
      </c>
      <c r="K3" s="10"/>
      <c r="L3" s="9">
        <v>16</v>
      </c>
      <c r="M3" s="9">
        <v>0</v>
      </c>
      <c r="N3" s="92">
        <f>SUM(I3:M3)</f>
        <v>44</v>
      </c>
      <c r="O3" s="92"/>
    </row>
    <row r="4" ht="18" customHeight="1"/>
    <row r="5" spans="2:19" ht="24.75" customHeight="1">
      <c r="B5" s="15"/>
      <c r="C5" s="15"/>
      <c r="D5" s="15"/>
      <c r="E5" s="15"/>
      <c r="F5" s="15"/>
      <c r="G5" s="15"/>
      <c r="H5" s="15"/>
      <c r="I5" s="15"/>
      <c r="J5" s="15"/>
      <c r="K5" s="16"/>
      <c r="M5" s="15"/>
      <c r="N5" s="15"/>
      <c r="O5" s="15"/>
      <c r="P5" s="15"/>
      <c r="Q5" s="15"/>
      <c r="R5" s="15"/>
      <c r="S5" s="15"/>
    </row>
    <row r="6" spans="2:16" ht="12" customHeight="1">
      <c r="B6" s="15"/>
      <c r="C6" s="15"/>
      <c r="D6" s="15"/>
      <c r="E6" s="15"/>
      <c r="F6" s="15"/>
      <c r="G6" s="15"/>
      <c r="H6" s="15"/>
      <c r="I6" s="15"/>
      <c r="J6" s="15"/>
      <c r="K6" s="16"/>
      <c r="M6" s="15"/>
      <c r="N6" s="15"/>
      <c r="O6" s="15"/>
      <c r="P6" s="15"/>
    </row>
    <row r="7" spans="3:21" ht="11.25">
      <c r="C7" s="17" t="s">
        <v>9</v>
      </c>
      <c r="F7" s="18">
        <f>F11+F15</f>
        <v>255</v>
      </c>
      <c r="H7" s="19"/>
      <c r="I7" s="19"/>
      <c r="K7" s="16"/>
      <c r="M7" s="17" t="s">
        <v>9</v>
      </c>
      <c r="P7" s="18">
        <f>P11+P15</f>
        <v>499</v>
      </c>
      <c r="R7" s="19"/>
      <c r="S7" s="19"/>
      <c r="U7" s="20"/>
    </row>
    <row r="8" spans="3:21" ht="11.25">
      <c r="C8" s="21" t="s">
        <v>10</v>
      </c>
      <c r="F8" s="18">
        <f>F12+G16</f>
        <v>53</v>
      </c>
      <c r="H8" s="87"/>
      <c r="I8" s="87"/>
      <c r="K8" s="16"/>
      <c r="M8" s="21" t="s">
        <v>10</v>
      </c>
      <c r="P8" s="18">
        <f>P12+Q16</f>
        <v>57</v>
      </c>
      <c r="R8" s="87"/>
      <c r="S8" s="87"/>
      <c r="U8" s="20"/>
    </row>
    <row r="9" spans="3:21" ht="11.25">
      <c r="C9" s="21" t="s">
        <v>11</v>
      </c>
      <c r="F9" s="22">
        <f>F7/F8</f>
        <v>4.811320754716981</v>
      </c>
      <c r="K9" s="16"/>
      <c r="M9" s="21" t="s">
        <v>11</v>
      </c>
      <c r="P9" s="22">
        <f>P7/P8</f>
        <v>8.75438596491228</v>
      </c>
      <c r="U9" s="20"/>
    </row>
    <row r="10" spans="3:21" ht="11.25">
      <c r="C10" s="21"/>
      <c r="E10" s="23"/>
      <c r="K10" s="16"/>
      <c r="M10" s="21"/>
      <c r="O10" s="23"/>
      <c r="U10" s="20"/>
    </row>
    <row r="11" spans="1:20" ht="11.25">
      <c r="A11" s="24"/>
      <c r="B11" s="24"/>
      <c r="C11" s="25" t="s">
        <v>12</v>
      </c>
      <c r="D11" s="24"/>
      <c r="F11" s="26">
        <f>SUM(D28:D35)</f>
        <v>149</v>
      </c>
      <c r="G11" s="24"/>
      <c r="H11" s="24"/>
      <c r="I11" s="24"/>
      <c r="J11" s="24"/>
      <c r="K11" s="27"/>
      <c r="L11" s="24"/>
      <c r="M11" s="25" t="s">
        <v>12</v>
      </c>
      <c r="N11" s="24"/>
      <c r="P11" s="26">
        <f>SUM(O28:O35)</f>
        <v>199</v>
      </c>
      <c r="Q11" s="24"/>
      <c r="R11" s="24"/>
      <c r="S11" s="24"/>
      <c r="T11" s="24"/>
    </row>
    <row r="12" spans="3:16" ht="11.25">
      <c r="C12" s="21" t="s">
        <v>13</v>
      </c>
      <c r="F12" s="18">
        <f>SUM(C28:C35)</f>
        <v>33</v>
      </c>
      <c r="K12" s="16"/>
      <c r="M12" s="21" t="s">
        <v>13</v>
      </c>
      <c r="P12" s="18">
        <f>SUM(N28:N35)</f>
        <v>38</v>
      </c>
    </row>
    <row r="13" spans="3:16" ht="11.25">
      <c r="C13" s="21" t="s">
        <v>11</v>
      </c>
      <c r="F13" s="22">
        <f>F11/F12</f>
        <v>4.515151515151516</v>
      </c>
      <c r="K13" s="16"/>
      <c r="M13" s="21" t="s">
        <v>11</v>
      </c>
      <c r="P13" s="22">
        <f>P11/P12</f>
        <v>5.2368421052631575</v>
      </c>
    </row>
    <row r="14" spans="3:15" ht="11.25">
      <c r="C14" s="21"/>
      <c r="E14" s="23"/>
      <c r="K14" s="16"/>
      <c r="M14" s="21"/>
      <c r="O14" s="23"/>
    </row>
    <row r="15" spans="1:20" ht="11.25">
      <c r="A15" s="24"/>
      <c r="B15" s="24"/>
      <c r="C15" s="25" t="s">
        <v>14</v>
      </c>
      <c r="D15" s="24"/>
      <c r="F15" s="26">
        <f>SUM(D39:D47)</f>
        <v>106</v>
      </c>
      <c r="G15" s="28"/>
      <c r="H15" s="24"/>
      <c r="I15" s="24"/>
      <c r="J15" s="24"/>
      <c r="K15" s="27"/>
      <c r="L15" s="24"/>
      <c r="M15" s="25" t="s">
        <v>14</v>
      </c>
      <c r="N15" s="24"/>
      <c r="P15" s="26">
        <f>SUM(O39:O47)</f>
        <v>300</v>
      </c>
      <c r="Q15" s="24"/>
      <c r="R15" s="24"/>
      <c r="S15" s="24"/>
      <c r="T15" s="24"/>
    </row>
    <row r="16" spans="3:18" ht="11.25">
      <c r="C16" s="21" t="s">
        <v>15</v>
      </c>
      <c r="F16" s="15">
        <f>SUM(C23:C24)</f>
        <v>7</v>
      </c>
      <c r="G16" s="29">
        <f>SUM(D23:D24)</f>
        <v>20</v>
      </c>
      <c r="H16" s="30">
        <f>F16/G16</f>
        <v>0.35</v>
      </c>
      <c r="I16" s="31"/>
      <c r="J16" s="31"/>
      <c r="K16" s="16"/>
      <c r="M16" s="21" t="s">
        <v>15</v>
      </c>
      <c r="P16" s="15">
        <f>SUM(M23:M24)</f>
        <v>12</v>
      </c>
      <c r="Q16" s="29">
        <f>SUM(N23:N24)</f>
        <v>19</v>
      </c>
      <c r="R16" s="31">
        <f>P16/Q16</f>
        <v>0.631578947368421</v>
      </c>
    </row>
    <row r="17" spans="3:16" ht="11.25">
      <c r="C17" s="21" t="s">
        <v>11</v>
      </c>
      <c r="F17" s="22">
        <f>F15/F16</f>
        <v>15.142857142857142</v>
      </c>
      <c r="K17" s="16"/>
      <c r="M17" s="21" t="s">
        <v>11</v>
      </c>
      <c r="P17" s="22">
        <f>P15/P16</f>
        <v>25</v>
      </c>
    </row>
    <row r="18" spans="3:18" ht="11.25">
      <c r="C18" s="21" t="s">
        <v>16</v>
      </c>
      <c r="F18" s="15">
        <f>SUM(G23:G24)</f>
        <v>3</v>
      </c>
      <c r="G18" s="29">
        <v>-17</v>
      </c>
      <c r="H18" s="21" t="s">
        <v>17</v>
      </c>
      <c r="K18" s="16"/>
      <c r="M18" s="21" t="s">
        <v>16</v>
      </c>
      <c r="P18" s="15">
        <f>SUM(Q23:Q24)</f>
        <v>0</v>
      </c>
      <c r="Q18" s="29">
        <v>0</v>
      </c>
      <c r="R18" s="21" t="s">
        <v>17</v>
      </c>
    </row>
    <row r="19" spans="3:15" ht="11.25">
      <c r="C19" s="21"/>
      <c r="E19" s="18"/>
      <c r="K19" s="16"/>
      <c r="M19" s="21"/>
      <c r="O19" s="18"/>
    </row>
    <row r="20" spans="1:20" ht="11.25">
      <c r="A20" s="24"/>
      <c r="B20" s="24"/>
      <c r="C20" s="81" t="s">
        <v>18</v>
      </c>
      <c r="D20" s="81"/>
      <c r="E20" s="81"/>
      <c r="F20" s="81"/>
      <c r="G20" s="81"/>
      <c r="H20" s="81"/>
      <c r="I20" s="81"/>
      <c r="J20" s="24"/>
      <c r="K20" s="16"/>
      <c r="L20" s="24"/>
      <c r="M20" s="81" t="s">
        <v>18</v>
      </c>
      <c r="N20" s="81"/>
      <c r="O20" s="81"/>
      <c r="P20" s="81"/>
      <c r="Q20" s="81"/>
      <c r="R20" s="81"/>
      <c r="S20" s="81"/>
      <c r="T20" s="24"/>
    </row>
    <row r="21" spans="2:20" ht="11.25">
      <c r="B21" s="32"/>
      <c r="C21" s="33"/>
      <c r="D21" s="32"/>
      <c r="E21" s="15"/>
      <c r="F21" s="32"/>
      <c r="G21" s="32"/>
      <c r="H21" s="32"/>
      <c r="I21" s="32"/>
      <c r="J21" s="32"/>
      <c r="K21" s="16"/>
      <c r="L21" s="32"/>
      <c r="M21" s="33"/>
      <c r="N21" s="32"/>
      <c r="O21" s="15"/>
      <c r="P21" s="32"/>
      <c r="Q21" s="32"/>
      <c r="R21" s="32"/>
      <c r="S21" s="32"/>
      <c r="T21" s="32"/>
    </row>
    <row r="22" spans="1:20" ht="11.25">
      <c r="A22" s="34" t="s">
        <v>19</v>
      </c>
      <c r="B22" s="35" t="s">
        <v>20</v>
      </c>
      <c r="C22" s="34" t="s">
        <v>21</v>
      </c>
      <c r="D22" s="34" t="s">
        <v>22</v>
      </c>
      <c r="E22" s="34" t="s">
        <v>17</v>
      </c>
      <c r="F22" s="34" t="s">
        <v>23</v>
      </c>
      <c r="G22" s="34" t="s">
        <v>24</v>
      </c>
      <c r="H22" s="34" t="s">
        <v>25</v>
      </c>
      <c r="I22" s="34" t="s">
        <v>26</v>
      </c>
      <c r="J22" s="34" t="s">
        <v>27</v>
      </c>
      <c r="K22" s="16"/>
      <c r="L22" s="35" t="s">
        <v>28</v>
      </c>
      <c r="M22" s="34" t="s">
        <v>21</v>
      </c>
      <c r="N22" s="34" t="s">
        <v>22</v>
      </c>
      <c r="O22" s="34" t="s">
        <v>17</v>
      </c>
      <c r="P22" s="34" t="s">
        <v>23</v>
      </c>
      <c r="Q22" s="34" t="s">
        <v>24</v>
      </c>
      <c r="R22" s="34" t="s">
        <v>25</v>
      </c>
      <c r="S22" s="34" t="s">
        <v>26</v>
      </c>
      <c r="T22" s="34" t="s">
        <v>27</v>
      </c>
    </row>
    <row r="23" spans="1:20" ht="12.75">
      <c r="A23" s="34">
        <v>12</v>
      </c>
      <c r="B23" s="36" t="str">
        <f>VLOOKUP(A23,'[1]rooster'!$A$2:$B$137,2,FALSE)</f>
        <v>BARNES</v>
      </c>
      <c r="C23" s="37">
        <v>7</v>
      </c>
      <c r="D23" s="37">
        <v>20</v>
      </c>
      <c r="E23" s="37">
        <f>F15</f>
        <v>106</v>
      </c>
      <c r="F23" s="37">
        <v>46</v>
      </c>
      <c r="G23" s="37">
        <v>3</v>
      </c>
      <c r="H23" s="37">
        <v>0</v>
      </c>
      <c r="I23" s="37">
        <v>1</v>
      </c>
      <c r="J23" s="38">
        <f>(C23/D23*100)+(E23/D23*8.4)+(H23/D23*100*3.3)-(I23/D23*100*2)</f>
        <v>69.52000000000001</v>
      </c>
      <c r="K23" s="16"/>
      <c r="L23" s="39">
        <v>8</v>
      </c>
      <c r="M23" s="37">
        <v>11</v>
      </c>
      <c r="N23" s="37">
        <v>18</v>
      </c>
      <c r="O23" s="37">
        <v>283</v>
      </c>
      <c r="P23" s="37">
        <v>55</v>
      </c>
      <c r="Q23" s="37">
        <v>0</v>
      </c>
      <c r="R23" s="37">
        <v>3</v>
      </c>
      <c r="S23" s="37">
        <v>1</v>
      </c>
      <c r="T23" s="38">
        <f>(M23/N23*100)+(O23/N23*8.4)+(R23/N23*100*3.3)-(S23/N23*100*2)</f>
        <v>237.06666666666663</v>
      </c>
    </row>
    <row r="24" spans="3:20" ht="12.75" customHeight="1">
      <c r="C24" s="21"/>
      <c r="E24" s="15"/>
      <c r="F24" s="15"/>
      <c r="K24" s="16"/>
      <c r="L24" s="39">
        <v>1</v>
      </c>
      <c r="M24" s="37">
        <v>1</v>
      </c>
      <c r="N24" s="37">
        <v>1</v>
      </c>
      <c r="O24" s="37">
        <v>17</v>
      </c>
      <c r="P24" s="37">
        <v>17</v>
      </c>
      <c r="Q24" s="37">
        <v>0</v>
      </c>
      <c r="R24" s="37">
        <v>0</v>
      </c>
      <c r="S24" s="37">
        <v>0</v>
      </c>
      <c r="T24" s="38">
        <f>(M24/N24*100)+(O24/N24*8.4)+(R24/N24*100*3.3)-(S24/N24*100*2)</f>
        <v>242.8</v>
      </c>
    </row>
    <row r="25" spans="3:11" ht="11.25">
      <c r="C25" s="21"/>
      <c r="E25" s="15"/>
      <c r="F25" s="15"/>
      <c r="K25" s="16"/>
    </row>
    <row r="26" spans="1:19" ht="12.75" customHeight="1">
      <c r="A26" s="84" t="s">
        <v>29</v>
      </c>
      <c r="B26" s="85"/>
      <c r="C26" s="85"/>
      <c r="D26" s="85"/>
      <c r="E26" s="85"/>
      <c r="F26" s="85"/>
      <c r="G26" s="85"/>
      <c r="H26" s="86"/>
      <c r="K26" s="16"/>
      <c r="M26" s="84" t="s">
        <v>29</v>
      </c>
      <c r="N26" s="85"/>
      <c r="O26" s="85"/>
      <c r="P26" s="85"/>
      <c r="Q26" s="85"/>
      <c r="R26" s="85"/>
      <c r="S26" s="86"/>
    </row>
    <row r="27" spans="1:19" ht="11.25">
      <c r="A27" s="34" t="s">
        <v>19</v>
      </c>
      <c r="B27" s="34" t="s">
        <v>30</v>
      </c>
      <c r="C27" s="34" t="s">
        <v>31</v>
      </c>
      <c r="D27" s="34" t="s">
        <v>32</v>
      </c>
      <c r="E27" s="34" t="s">
        <v>23</v>
      </c>
      <c r="F27" s="34" t="s">
        <v>33</v>
      </c>
      <c r="G27" s="34" t="s">
        <v>34</v>
      </c>
      <c r="H27" s="34" t="s">
        <v>35</v>
      </c>
      <c r="K27" s="16"/>
      <c r="M27" s="34" t="s">
        <v>36</v>
      </c>
      <c r="N27" s="34" t="s">
        <v>31</v>
      </c>
      <c r="O27" s="34" t="s">
        <v>32</v>
      </c>
      <c r="P27" s="34" t="s">
        <v>23</v>
      </c>
      <c r="Q27" s="34" t="s">
        <v>33</v>
      </c>
      <c r="R27" s="34" t="s">
        <v>34</v>
      </c>
      <c r="S27" s="34" t="s">
        <v>35</v>
      </c>
    </row>
    <row r="28" spans="1:19" ht="12.75">
      <c r="A28" s="34">
        <v>41</v>
      </c>
      <c r="B28" s="36" t="str">
        <f>VLOOKUP(A28,'[1]rooster'!$A$2:$B$137,2,FALSE)</f>
        <v>BUQUET</v>
      </c>
      <c r="C28" s="37">
        <v>16</v>
      </c>
      <c r="D28" s="37">
        <v>111</v>
      </c>
      <c r="E28" s="37">
        <v>32</v>
      </c>
      <c r="F28" s="38">
        <f aca="true" t="shared" si="0" ref="F28:F33">D28/C28</f>
        <v>6.9375</v>
      </c>
      <c r="G28" s="37">
        <v>1</v>
      </c>
      <c r="H28" s="37"/>
      <c r="K28" s="16"/>
      <c r="M28" s="37">
        <v>25</v>
      </c>
      <c r="N28" s="37">
        <v>16</v>
      </c>
      <c r="O28" s="37">
        <v>114</v>
      </c>
      <c r="P28" s="37">
        <v>22</v>
      </c>
      <c r="Q28" s="38">
        <f aca="true" t="shared" si="1" ref="Q28:Q35">O28/N28</f>
        <v>7.125</v>
      </c>
      <c r="R28" s="37">
        <v>1</v>
      </c>
      <c r="S28" s="37"/>
    </row>
    <row r="29" spans="1:19" ht="12.75">
      <c r="A29" s="34">
        <v>23</v>
      </c>
      <c r="B29" s="36" t="str">
        <f>VLOOKUP(A29,'[1]rooster'!$A$2:$B$137,2,FALSE)</f>
        <v>SAILLANT</v>
      </c>
      <c r="C29" s="37">
        <v>6</v>
      </c>
      <c r="D29" s="37">
        <v>26</v>
      </c>
      <c r="E29" s="37">
        <v>14</v>
      </c>
      <c r="F29" s="38">
        <f t="shared" si="0"/>
        <v>4.333333333333333</v>
      </c>
      <c r="G29" s="37"/>
      <c r="H29" s="37"/>
      <c r="K29" s="16"/>
      <c r="M29" s="37">
        <v>23</v>
      </c>
      <c r="N29" s="37">
        <v>3</v>
      </c>
      <c r="O29" s="37">
        <v>36</v>
      </c>
      <c r="P29" s="37">
        <v>20</v>
      </c>
      <c r="Q29" s="38">
        <f t="shared" si="1"/>
        <v>12</v>
      </c>
      <c r="R29" s="37">
        <v>1</v>
      </c>
      <c r="S29" s="37"/>
    </row>
    <row r="30" spans="1:19" ht="12.75">
      <c r="A30" s="34">
        <v>85</v>
      </c>
      <c r="B30" s="36" t="str">
        <f>VLOOKUP(A30,'[1]rooster'!$A$2:$B$137,2,FALSE)</f>
        <v>MANDY</v>
      </c>
      <c r="C30" s="37">
        <v>2</v>
      </c>
      <c r="D30" s="37">
        <v>17</v>
      </c>
      <c r="E30" s="37">
        <v>11</v>
      </c>
      <c r="F30" s="38">
        <f t="shared" si="0"/>
        <v>8.5</v>
      </c>
      <c r="G30" s="37"/>
      <c r="H30" s="37"/>
      <c r="K30" s="16"/>
      <c r="M30" s="37">
        <v>35</v>
      </c>
      <c r="N30" s="37">
        <v>7</v>
      </c>
      <c r="O30" s="37">
        <v>20</v>
      </c>
      <c r="P30" s="37">
        <v>11</v>
      </c>
      <c r="Q30" s="38">
        <f t="shared" si="1"/>
        <v>2.857142857142857</v>
      </c>
      <c r="R30" s="37"/>
      <c r="S30" s="37"/>
    </row>
    <row r="31" spans="1:19" ht="12.75">
      <c r="A31" s="34">
        <v>15</v>
      </c>
      <c r="B31" s="36" t="str">
        <f>VLOOKUP(A31,'[1]rooster'!$A$2:$B$137,2,FALSE)</f>
        <v>DUMÉ</v>
      </c>
      <c r="C31" s="37">
        <v>2</v>
      </c>
      <c r="D31" s="37">
        <v>7</v>
      </c>
      <c r="E31" s="37">
        <v>5</v>
      </c>
      <c r="F31" s="38">
        <f t="shared" si="0"/>
        <v>3.5</v>
      </c>
      <c r="G31" s="37"/>
      <c r="H31" s="37"/>
      <c r="K31" s="16"/>
      <c r="M31" s="37">
        <v>8</v>
      </c>
      <c r="N31" s="37">
        <v>2</v>
      </c>
      <c r="O31" s="37">
        <v>11</v>
      </c>
      <c r="P31" s="37">
        <v>10</v>
      </c>
      <c r="Q31" s="38">
        <f t="shared" si="1"/>
        <v>5.5</v>
      </c>
      <c r="R31" s="37"/>
      <c r="S31" s="37"/>
    </row>
    <row r="32" spans="1:19" ht="12.75">
      <c r="A32" s="34">
        <v>28</v>
      </c>
      <c r="B32" s="36" t="str">
        <f>VLOOKUP(A32,'[1]rooster'!$A$2:$B$137,2,FALSE)</f>
        <v>MARCELINE</v>
      </c>
      <c r="C32" s="37">
        <v>2</v>
      </c>
      <c r="D32" s="37">
        <v>3</v>
      </c>
      <c r="E32" s="37">
        <v>3</v>
      </c>
      <c r="F32" s="38">
        <f t="shared" si="0"/>
        <v>1.5</v>
      </c>
      <c r="G32" s="37"/>
      <c r="H32" s="37"/>
      <c r="K32" s="16"/>
      <c r="M32" s="37">
        <v>20</v>
      </c>
      <c r="N32" s="37">
        <v>4</v>
      </c>
      <c r="O32" s="37">
        <v>10</v>
      </c>
      <c r="P32" s="37">
        <v>8</v>
      </c>
      <c r="Q32" s="38">
        <f t="shared" si="1"/>
        <v>2.5</v>
      </c>
      <c r="R32" s="37"/>
      <c r="S32" s="37"/>
    </row>
    <row r="33" spans="1:19" ht="12.75">
      <c r="A33" s="34">
        <v>12</v>
      </c>
      <c r="B33" s="36" t="str">
        <f>VLOOKUP(A33,'[1]rooster'!$A$2:$B$137,2,FALSE)</f>
        <v>BARNES</v>
      </c>
      <c r="C33" s="37">
        <v>5</v>
      </c>
      <c r="D33" s="37">
        <v>-15</v>
      </c>
      <c r="E33" s="37">
        <v>6</v>
      </c>
      <c r="F33" s="38">
        <f t="shared" si="0"/>
        <v>-3</v>
      </c>
      <c r="G33" s="37"/>
      <c r="H33" s="37"/>
      <c r="K33" s="16"/>
      <c r="M33" s="37">
        <v>21</v>
      </c>
      <c r="N33" s="37">
        <v>2</v>
      </c>
      <c r="O33" s="37">
        <v>3</v>
      </c>
      <c r="P33" s="37">
        <v>2</v>
      </c>
      <c r="Q33" s="38">
        <f t="shared" si="1"/>
        <v>1.5</v>
      </c>
      <c r="R33" s="37"/>
      <c r="S33" s="37"/>
    </row>
    <row r="34" spans="1:19" ht="12.75">
      <c r="A34" s="40"/>
      <c r="B34" s="41"/>
      <c r="C34" s="15"/>
      <c r="D34" s="15"/>
      <c r="E34" s="15"/>
      <c r="F34" s="42"/>
      <c r="G34" s="15"/>
      <c r="H34" s="15"/>
      <c r="K34" s="16"/>
      <c r="M34" s="37">
        <v>26</v>
      </c>
      <c r="N34" s="37">
        <v>2</v>
      </c>
      <c r="O34" s="37">
        <v>3</v>
      </c>
      <c r="P34" s="37">
        <v>2</v>
      </c>
      <c r="Q34" s="38">
        <f t="shared" si="1"/>
        <v>1.5</v>
      </c>
      <c r="R34" s="37"/>
      <c r="S34" s="37"/>
    </row>
    <row r="35" spans="3:19" ht="12.75" customHeight="1">
      <c r="C35" s="15"/>
      <c r="D35" s="15"/>
      <c r="E35" s="15"/>
      <c r="F35" s="15"/>
      <c r="G35" s="42"/>
      <c r="H35" s="15"/>
      <c r="I35" s="15"/>
      <c r="K35" s="16"/>
      <c r="M35" s="37">
        <v>1</v>
      </c>
      <c r="N35" s="37">
        <v>2</v>
      </c>
      <c r="O35" s="37">
        <v>2</v>
      </c>
      <c r="P35" s="37">
        <v>1</v>
      </c>
      <c r="Q35" s="38">
        <f t="shared" si="1"/>
        <v>1</v>
      </c>
      <c r="R35" s="37">
        <v>1</v>
      </c>
      <c r="S35" s="37"/>
    </row>
    <row r="36" spans="3:11" ht="11.25">
      <c r="C36" s="15"/>
      <c r="D36" s="15"/>
      <c r="E36" s="15"/>
      <c r="F36" s="15"/>
      <c r="G36" s="42"/>
      <c r="H36" s="15"/>
      <c r="I36" s="15"/>
      <c r="K36" s="16"/>
    </row>
    <row r="37" spans="1:19" ht="11.25">
      <c r="A37" s="84" t="s">
        <v>37</v>
      </c>
      <c r="B37" s="85"/>
      <c r="C37" s="85"/>
      <c r="D37" s="85"/>
      <c r="E37" s="85"/>
      <c r="F37" s="85"/>
      <c r="G37" s="85"/>
      <c r="H37" s="86"/>
      <c r="K37" s="43"/>
      <c r="M37" s="84" t="s">
        <v>37</v>
      </c>
      <c r="N37" s="85"/>
      <c r="O37" s="85"/>
      <c r="P37" s="85"/>
      <c r="Q37" s="85"/>
      <c r="R37" s="85"/>
      <c r="S37" s="86"/>
    </row>
    <row r="38" spans="1:19" ht="22.5">
      <c r="A38" s="44" t="s">
        <v>19</v>
      </c>
      <c r="B38" s="44" t="s">
        <v>38</v>
      </c>
      <c r="C38" s="45" t="s">
        <v>39</v>
      </c>
      <c r="D38" s="44" t="s">
        <v>32</v>
      </c>
      <c r="E38" s="44" t="s">
        <v>23</v>
      </c>
      <c r="F38" s="44" t="s">
        <v>33</v>
      </c>
      <c r="G38" s="44" t="s">
        <v>34</v>
      </c>
      <c r="H38" s="44" t="s">
        <v>35</v>
      </c>
      <c r="K38" s="16"/>
      <c r="L38"/>
      <c r="M38" s="44" t="s">
        <v>36</v>
      </c>
      <c r="N38" s="45" t="s">
        <v>39</v>
      </c>
      <c r="O38" s="44" t="s">
        <v>32</v>
      </c>
      <c r="P38" s="44" t="s">
        <v>23</v>
      </c>
      <c r="Q38" s="44" t="s">
        <v>33</v>
      </c>
      <c r="R38" s="44" t="s">
        <v>34</v>
      </c>
      <c r="S38" s="44" t="s">
        <v>35</v>
      </c>
    </row>
    <row r="39" spans="1:19" ht="13.5">
      <c r="A39" s="34">
        <v>11</v>
      </c>
      <c r="B39" s="36" t="str">
        <f>VLOOKUP(A39,'[1]rooster'!$A$2:$B$137,2,FALSE)</f>
        <v>DELAVAL</v>
      </c>
      <c r="C39" s="37">
        <v>4</v>
      </c>
      <c r="D39" s="37">
        <v>77</v>
      </c>
      <c r="E39" s="37">
        <v>46</v>
      </c>
      <c r="F39" s="38">
        <f>D39/C39</f>
        <v>19.25</v>
      </c>
      <c r="G39" s="46"/>
      <c r="H39" s="46"/>
      <c r="K39" s="16"/>
      <c r="L39"/>
      <c r="M39" s="37">
        <v>17</v>
      </c>
      <c r="N39" s="37">
        <v>3</v>
      </c>
      <c r="O39" s="37">
        <v>103</v>
      </c>
      <c r="P39" s="37">
        <v>55</v>
      </c>
      <c r="Q39" s="38">
        <f>O39/N39</f>
        <v>34.333333333333336</v>
      </c>
      <c r="R39" s="46">
        <v>1</v>
      </c>
      <c r="S39" s="46"/>
    </row>
    <row r="40" spans="1:19" ht="13.5">
      <c r="A40" s="34">
        <v>10</v>
      </c>
      <c r="B40" s="36" t="str">
        <f>VLOOKUP(A40,'[1]rooster'!$A$2:$B$137,2,FALSE)</f>
        <v>COUTON</v>
      </c>
      <c r="C40" s="37">
        <v>1</v>
      </c>
      <c r="D40" s="37">
        <v>15</v>
      </c>
      <c r="E40" s="37">
        <v>15</v>
      </c>
      <c r="F40" s="38">
        <f>D40/C40</f>
        <v>15</v>
      </c>
      <c r="G40" s="46"/>
      <c r="H40" s="46"/>
      <c r="K40" s="16"/>
      <c r="L40"/>
      <c r="M40" s="37">
        <v>25</v>
      </c>
      <c r="N40" s="37">
        <v>3</v>
      </c>
      <c r="O40" s="37">
        <v>80</v>
      </c>
      <c r="P40" s="37">
        <v>43</v>
      </c>
      <c r="Q40" s="38">
        <f>O40/N40</f>
        <v>26.666666666666668</v>
      </c>
      <c r="R40" s="46">
        <v>1</v>
      </c>
      <c r="S40" s="46"/>
    </row>
    <row r="41" spans="1:19" ht="13.5">
      <c r="A41" s="34">
        <v>41</v>
      </c>
      <c r="B41" s="36" t="str">
        <f>VLOOKUP(A41,'[1]rooster'!$A$2:$B$137,2,FALSE)</f>
        <v>BUQUET</v>
      </c>
      <c r="C41" s="37">
        <v>1</v>
      </c>
      <c r="D41" s="37">
        <v>14</v>
      </c>
      <c r="E41" s="37">
        <v>14</v>
      </c>
      <c r="F41" s="38">
        <f>D41/C41</f>
        <v>14</v>
      </c>
      <c r="G41" s="46"/>
      <c r="H41" s="46"/>
      <c r="K41" s="16"/>
      <c r="L41"/>
      <c r="M41" s="37">
        <v>1</v>
      </c>
      <c r="N41" s="37">
        <v>2</v>
      </c>
      <c r="O41" s="37">
        <v>77</v>
      </c>
      <c r="P41" s="37">
        <v>46</v>
      </c>
      <c r="Q41" s="38">
        <f>O41/N41</f>
        <v>38.5</v>
      </c>
      <c r="R41" s="46"/>
      <c r="S41" s="46"/>
    </row>
    <row r="42" spans="1:19" ht="13.5">
      <c r="A42" s="34">
        <v>15</v>
      </c>
      <c r="B42" s="36" t="str">
        <f>VLOOKUP(A42,'[1]rooster'!$A$2:$B$137,2,FALSE)</f>
        <v>DUMÉ</v>
      </c>
      <c r="C42" s="37">
        <v>1</v>
      </c>
      <c r="D42" s="37">
        <v>0</v>
      </c>
      <c r="E42" s="37">
        <v>0</v>
      </c>
      <c r="F42" s="38">
        <f>D42/C42</f>
        <v>0</v>
      </c>
      <c r="G42" s="46"/>
      <c r="H42" s="46"/>
      <c r="K42" s="16"/>
      <c r="L42"/>
      <c r="M42" s="37">
        <v>19</v>
      </c>
      <c r="N42" s="37">
        <v>3</v>
      </c>
      <c r="O42" s="37">
        <v>33</v>
      </c>
      <c r="P42" s="37">
        <v>17</v>
      </c>
      <c r="Q42" s="38">
        <f>O42/N42</f>
        <v>11</v>
      </c>
      <c r="R42" s="46">
        <v>1</v>
      </c>
      <c r="S42" s="46"/>
    </row>
    <row r="43" spans="3:19" ht="12.75">
      <c r="C43" s="15"/>
      <c r="D43" s="15"/>
      <c r="E43" s="15"/>
      <c r="F43" s="15"/>
      <c r="G43" s="42"/>
      <c r="H43" s="15"/>
      <c r="I43" s="15"/>
      <c r="K43" s="16"/>
      <c r="L43"/>
      <c r="M43" s="37">
        <v>14</v>
      </c>
      <c r="N43" s="37">
        <v>1</v>
      </c>
      <c r="O43" s="37">
        <v>7</v>
      </c>
      <c r="P43" s="37">
        <v>7</v>
      </c>
      <c r="Q43" s="38">
        <f>O43/N43</f>
        <v>7</v>
      </c>
      <c r="R43" s="46"/>
      <c r="S43" s="46"/>
    </row>
    <row r="44" spans="3:12" ht="12.75">
      <c r="C44" s="15"/>
      <c r="D44" s="15"/>
      <c r="E44" s="15"/>
      <c r="F44" s="15"/>
      <c r="G44" s="42"/>
      <c r="H44" s="15"/>
      <c r="I44" s="15"/>
      <c r="K44" s="16"/>
      <c r="L44"/>
    </row>
    <row r="45" spans="3:12" ht="12.75">
      <c r="C45" s="15"/>
      <c r="D45" s="15"/>
      <c r="E45" s="15"/>
      <c r="F45" s="15"/>
      <c r="G45" s="42"/>
      <c r="H45" s="15"/>
      <c r="I45" s="15"/>
      <c r="K45" s="16"/>
      <c r="L45"/>
    </row>
    <row r="46" spans="3:12" ht="12.75">
      <c r="C46" s="15"/>
      <c r="D46" s="15"/>
      <c r="E46" s="15"/>
      <c r="F46" s="15"/>
      <c r="G46" s="42"/>
      <c r="H46" s="15"/>
      <c r="I46" s="15"/>
      <c r="K46" s="16"/>
      <c r="L46"/>
    </row>
    <row r="47" spans="3:12" ht="12.75">
      <c r="C47" s="15"/>
      <c r="D47" s="15"/>
      <c r="E47" s="15"/>
      <c r="F47" s="15"/>
      <c r="G47" s="42"/>
      <c r="H47" s="15"/>
      <c r="I47" s="15"/>
      <c r="K47" s="16"/>
      <c r="L47"/>
    </row>
    <row r="48" spans="3:11" ht="11.25">
      <c r="C48" s="15"/>
      <c r="D48" s="15"/>
      <c r="E48" s="15"/>
      <c r="F48" s="15"/>
      <c r="G48" s="42"/>
      <c r="H48" s="15"/>
      <c r="I48" s="15"/>
      <c r="K48" s="16"/>
    </row>
    <row r="49" spans="1:20" ht="11.25">
      <c r="A49" s="24"/>
      <c r="B49" s="24"/>
      <c r="C49" s="81" t="s">
        <v>40</v>
      </c>
      <c r="D49" s="81"/>
      <c r="E49" s="81"/>
      <c r="F49" s="81"/>
      <c r="G49" s="81"/>
      <c r="H49" s="81"/>
      <c r="I49" s="81"/>
      <c r="J49" s="24"/>
      <c r="K49" s="16"/>
      <c r="L49" s="24"/>
      <c r="M49" s="81" t="s">
        <v>40</v>
      </c>
      <c r="N49" s="81"/>
      <c r="O49" s="81"/>
      <c r="P49" s="81"/>
      <c r="Q49" s="81"/>
      <c r="R49" s="81"/>
      <c r="S49" s="81"/>
      <c r="T49" s="24"/>
    </row>
    <row r="50" spans="2:20" ht="11.25">
      <c r="B50" s="32"/>
      <c r="C50" s="32"/>
      <c r="D50" s="32"/>
      <c r="E50" s="32"/>
      <c r="F50" s="32"/>
      <c r="G50" s="32"/>
      <c r="H50" s="32"/>
      <c r="I50" s="32"/>
      <c r="J50" s="32"/>
      <c r="K50" s="16"/>
      <c r="M50" s="32"/>
      <c r="N50" s="32"/>
      <c r="O50" s="32"/>
      <c r="P50" s="32"/>
      <c r="Q50" s="32"/>
      <c r="R50" s="32"/>
      <c r="S50" s="32"/>
      <c r="T50" s="32"/>
    </row>
    <row r="51" spans="3:18" ht="11.25">
      <c r="C51" s="44" t="s">
        <v>19</v>
      </c>
      <c r="D51" s="34" t="s">
        <v>41</v>
      </c>
      <c r="E51" s="34" t="s">
        <v>42</v>
      </c>
      <c r="F51" s="34" t="s">
        <v>43</v>
      </c>
      <c r="G51" s="34" t="s">
        <v>44</v>
      </c>
      <c r="K51" s="16"/>
      <c r="N51" s="44" t="s">
        <v>19</v>
      </c>
      <c r="O51" s="34" t="s">
        <v>41</v>
      </c>
      <c r="P51" s="34" t="s">
        <v>42</v>
      </c>
      <c r="Q51" s="34" t="s">
        <v>43</v>
      </c>
      <c r="R51" s="34" t="s">
        <v>44</v>
      </c>
    </row>
    <row r="52" spans="1:18" ht="12.75">
      <c r="A52" s="47" t="s">
        <v>45</v>
      </c>
      <c r="B52" s="14"/>
      <c r="C52" s="48">
        <v>26</v>
      </c>
      <c r="D52" s="36" t="str">
        <f>VLOOKUP(C52,'[1]rooster'!$A$2:$B$137,2,FALSE)</f>
        <v>NEKILI</v>
      </c>
      <c r="E52" s="37">
        <v>1</v>
      </c>
      <c r="F52" s="37">
        <v>1</v>
      </c>
      <c r="G52" s="49">
        <f>E52/F52</f>
        <v>1</v>
      </c>
      <c r="K52" s="16"/>
      <c r="L52" s="47" t="s">
        <v>45</v>
      </c>
      <c r="M52" s="14"/>
      <c r="N52" s="48">
        <v>2</v>
      </c>
      <c r="O52" s="37"/>
      <c r="P52" s="37">
        <v>6</v>
      </c>
      <c r="Q52" s="37">
        <v>6</v>
      </c>
      <c r="R52" s="49">
        <f>P52/Q52</f>
        <v>1</v>
      </c>
    </row>
    <row r="53" spans="1:19" ht="12.75" hidden="1">
      <c r="A53" s="50"/>
      <c r="B53" s="32"/>
      <c r="C53" s="51"/>
      <c r="D53" s="52"/>
      <c r="E53" s="52"/>
      <c r="F53" s="52"/>
      <c r="G53" s="53"/>
      <c r="H53" s="32"/>
      <c r="K53" s="16"/>
      <c r="L53"/>
      <c r="M53"/>
      <c r="N53"/>
      <c r="O53"/>
      <c r="P53"/>
      <c r="Q53"/>
      <c r="R53"/>
      <c r="S53"/>
    </row>
    <row r="54" spans="2:19" ht="12.75" hidden="1">
      <c r="B54" s="32"/>
      <c r="C54" s="33"/>
      <c r="D54" s="32"/>
      <c r="E54" s="15"/>
      <c r="F54" s="32"/>
      <c r="G54" s="32"/>
      <c r="H54" s="32"/>
      <c r="K54" s="16"/>
      <c r="L54"/>
      <c r="M54"/>
      <c r="N54"/>
      <c r="O54"/>
      <c r="P54"/>
      <c r="Q54"/>
      <c r="R54"/>
      <c r="S54"/>
    </row>
    <row r="55" spans="3:19" ht="12.75" hidden="1">
      <c r="C55" s="21"/>
      <c r="E55" s="18"/>
      <c r="K55" s="16"/>
      <c r="L55"/>
      <c r="M55"/>
      <c r="N55"/>
      <c r="O55"/>
      <c r="P55"/>
      <c r="Q55"/>
      <c r="R55"/>
      <c r="S55"/>
    </row>
    <row r="56" spans="3:19" ht="12.75" hidden="1">
      <c r="C56" s="21"/>
      <c r="E56" s="18"/>
      <c r="K56" s="16"/>
      <c r="L56"/>
      <c r="M56"/>
      <c r="N56"/>
      <c r="O56"/>
      <c r="P56"/>
      <c r="Q56"/>
      <c r="R56"/>
      <c r="S56"/>
    </row>
    <row r="57" spans="3:20" ht="12.75" hidden="1">
      <c r="C57" s="21"/>
      <c r="E57" s="18"/>
      <c r="K57" s="16"/>
      <c r="L57"/>
      <c r="M57"/>
      <c r="N57"/>
      <c r="O57"/>
      <c r="P57"/>
      <c r="Q57"/>
      <c r="R57"/>
      <c r="S57"/>
      <c r="T57" s="32"/>
    </row>
    <row r="58" spans="3:19" ht="12.75" hidden="1">
      <c r="C58" s="21"/>
      <c r="E58" s="18"/>
      <c r="K58" s="16"/>
      <c r="L58"/>
      <c r="M58"/>
      <c r="N58"/>
      <c r="O58"/>
      <c r="P58"/>
      <c r="Q58"/>
      <c r="R58"/>
      <c r="S58"/>
    </row>
    <row r="59" spans="3:19" ht="12.75" hidden="1">
      <c r="C59" s="21"/>
      <c r="E59" s="18"/>
      <c r="K59" s="16"/>
      <c r="L59"/>
      <c r="M59"/>
      <c r="N59"/>
      <c r="O59"/>
      <c r="P59"/>
      <c r="Q59"/>
      <c r="R59"/>
      <c r="S59"/>
    </row>
    <row r="60" spans="3:15" ht="11.25">
      <c r="C60" s="21"/>
      <c r="E60" s="18"/>
      <c r="K60" s="16"/>
      <c r="O60" s="18"/>
    </row>
    <row r="61" spans="1:20" ht="12.75" customHeight="1">
      <c r="A61" s="24"/>
      <c r="B61" s="24"/>
      <c r="C61" s="81" t="s">
        <v>46</v>
      </c>
      <c r="D61" s="81"/>
      <c r="E61" s="81"/>
      <c r="F61" s="81"/>
      <c r="G61" s="81"/>
      <c r="H61" s="81"/>
      <c r="I61" s="81"/>
      <c r="J61" s="24"/>
      <c r="K61" s="16"/>
      <c r="L61" s="24"/>
      <c r="M61" s="81" t="s">
        <v>46</v>
      </c>
      <c r="N61" s="81"/>
      <c r="O61" s="81"/>
      <c r="P61" s="81"/>
      <c r="Q61" s="81"/>
      <c r="R61" s="81"/>
      <c r="S61" s="81"/>
      <c r="T61" s="24"/>
    </row>
    <row r="62" spans="4:11" ht="12.75" customHeight="1">
      <c r="D62" s="54"/>
      <c r="E62" s="54"/>
      <c r="F62" s="54"/>
      <c r="G62" s="54"/>
      <c r="H62" s="54"/>
      <c r="I62" s="54"/>
      <c r="K62" s="16"/>
    </row>
    <row r="63" spans="2:20" ht="11.25">
      <c r="B63" s="33" t="s">
        <v>47</v>
      </c>
      <c r="C63" s="15">
        <f>SUM(C64:C67)</f>
        <v>10</v>
      </c>
      <c r="E63" s="55"/>
      <c r="F63" s="21" t="s">
        <v>48</v>
      </c>
      <c r="I63" s="56" t="s">
        <v>49</v>
      </c>
      <c r="J63" s="57">
        <v>0.18</v>
      </c>
      <c r="K63" s="58"/>
      <c r="L63" s="33" t="s">
        <v>47</v>
      </c>
      <c r="N63" s="15">
        <f>SUM(N64:N67)</f>
        <v>15</v>
      </c>
      <c r="O63" s="55"/>
      <c r="P63" s="21" t="s">
        <v>48</v>
      </c>
      <c r="S63" s="56" t="s">
        <v>50</v>
      </c>
      <c r="T63" s="57">
        <v>0.29</v>
      </c>
    </row>
    <row r="64" spans="2:15" ht="11.25">
      <c r="B64" s="21" t="s">
        <v>51</v>
      </c>
      <c r="C64" s="59">
        <v>6</v>
      </c>
      <c r="D64" s="18"/>
      <c r="E64" s="55"/>
      <c r="K64" s="58"/>
      <c r="L64" s="21" t="s">
        <v>51</v>
      </c>
      <c r="N64" s="59">
        <v>9</v>
      </c>
      <c r="O64" s="60"/>
    </row>
    <row r="65" spans="2:20" ht="11.25">
      <c r="B65" s="21" t="s">
        <v>52</v>
      </c>
      <c r="C65" s="59">
        <v>4</v>
      </c>
      <c r="D65" s="18"/>
      <c r="E65" s="55"/>
      <c r="F65" s="21" t="s">
        <v>53</v>
      </c>
      <c r="I65" s="56" t="s">
        <v>54</v>
      </c>
      <c r="J65" s="57">
        <v>0.5</v>
      </c>
      <c r="K65" s="58"/>
      <c r="L65" s="21" t="s">
        <v>52</v>
      </c>
      <c r="N65" s="59">
        <v>6</v>
      </c>
      <c r="O65" s="60"/>
      <c r="P65" s="21" t="s">
        <v>53</v>
      </c>
      <c r="S65" s="56" t="s">
        <v>55</v>
      </c>
      <c r="T65" s="57">
        <v>0.66</v>
      </c>
    </row>
    <row r="66" spans="2:19" ht="11.25">
      <c r="B66" s="21" t="s">
        <v>56</v>
      </c>
      <c r="C66" s="59">
        <v>0</v>
      </c>
      <c r="D66" s="18"/>
      <c r="E66" s="61"/>
      <c r="F66" s="62"/>
      <c r="G66" s="18"/>
      <c r="H66" s="63"/>
      <c r="I66" s="63"/>
      <c r="K66" s="58"/>
      <c r="L66" s="21" t="s">
        <v>56</v>
      </c>
      <c r="N66" s="59">
        <v>0</v>
      </c>
      <c r="O66" s="60"/>
      <c r="P66" s="63"/>
      <c r="Q66" s="62"/>
      <c r="R66" s="18"/>
      <c r="S66" s="63"/>
    </row>
    <row r="67" spans="2:19" ht="11.25">
      <c r="B67" s="21" t="s">
        <v>57</v>
      </c>
      <c r="C67" s="59">
        <v>0</v>
      </c>
      <c r="D67" s="18"/>
      <c r="E67" s="61"/>
      <c r="F67" s="63"/>
      <c r="G67" s="63"/>
      <c r="H67" s="63"/>
      <c r="I67" s="63"/>
      <c r="K67" s="58"/>
      <c r="L67" s="21" t="s">
        <v>57</v>
      </c>
      <c r="N67" s="59">
        <v>0</v>
      </c>
      <c r="O67" s="60"/>
      <c r="P67" s="63"/>
      <c r="Q67" s="63"/>
      <c r="R67" s="63"/>
      <c r="S67" s="63"/>
    </row>
    <row r="68" spans="3:11" ht="11.25">
      <c r="C68" s="21"/>
      <c r="E68" s="18"/>
      <c r="I68" s="15"/>
      <c r="J68" s="15"/>
      <c r="K68" s="58"/>
    </row>
    <row r="69" spans="1:20" ht="11.25">
      <c r="A69" s="24"/>
      <c r="B69" s="24"/>
      <c r="C69" s="81" t="s">
        <v>58</v>
      </c>
      <c r="D69" s="81"/>
      <c r="E69" s="81"/>
      <c r="F69" s="81"/>
      <c r="G69" s="81"/>
      <c r="H69" s="81"/>
      <c r="I69" s="81"/>
      <c r="J69" s="64"/>
      <c r="K69" s="58"/>
      <c r="L69" s="24"/>
      <c r="M69" s="81" t="s">
        <v>58</v>
      </c>
      <c r="N69" s="81"/>
      <c r="O69" s="81"/>
      <c r="P69" s="81"/>
      <c r="Q69" s="81"/>
      <c r="R69" s="81"/>
      <c r="S69" s="81"/>
      <c r="T69" s="64"/>
    </row>
    <row r="70" spans="9:11" ht="11.25">
      <c r="I70" s="65"/>
      <c r="J70" s="65"/>
      <c r="K70" s="58"/>
    </row>
    <row r="71" spans="3:20" ht="12.75">
      <c r="C71" s="66" t="s">
        <v>59</v>
      </c>
      <c r="E71" s="33" t="s">
        <v>60</v>
      </c>
      <c r="F71" s="32"/>
      <c r="G71" s="67">
        <f>SUM(G72:G73)</f>
        <v>4</v>
      </c>
      <c r="H71" s="33" t="s">
        <v>61</v>
      </c>
      <c r="I71" s="32"/>
      <c r="J71" s="67">
        <f>SUM(I23:I24)</f>
        <v>1</v>
      </c>
      <c r="K71" s="58"/>
      <c r="M71" s="66" t="s">
        <v>59</v>
      </c>
      <c r="O71" s="33" t="s">
        <v>60</v>
      </c>
      <c r="P71" s="32"/>
      <c r="Q71" s="67">
        <f>SUM(Q72:Q73)</f>
        <v>2</v>
      </c>
      <c r="R71" s="33" t="s">
        <v>61</v>
      </c>
      <c r="S71" s="32"/>
      <c r="T71" s="67">
        <f>SUM(S23:S24)</f>
        <v>1</v>
      </c>
    </row>
    <row r="72" spans="3:20" ht="12.75" customHeight="1">
      <c r="C72" s="83">
        <f>G72+J71</f>
        <v>2</v>
      </c>
      <c r="E72" s="32" t="s">
        <v>62</v>
      </c>
      <c r="F72" s="32"/>
      <c r="G72" s="68">
        <v>1</v>
      </c>
      <c r="I72" s="65"/>
      <c r="J72" s="65"/>
      <c r="K72" s="58"/>
      <c r="M72" s="83">
        <f>Q72+T71</f>
        <v>2</v>
      </c>
      <c r="O72" s="32" t="s">
        <v>62</v>
      </c>
      <c r="P72" s="32"/>
      <c r="Q72" s="68">
        <v>1</v>
      </c>
      <c r="S72" s="65"/>
      <c r="T72" s="65"/>
    </row>
    <row r="73" spans="3:20" ht="12.75" customHeight="1">
      <c r="C73" s="83"/>
      <c r="E73" s="5" t="s">
        <v>63</v>
      </c>
      <c r="G73" s="69">
        <v>3</v>
      </c>
      <c r="I73" s="65"/>
      <c r="J73" s="65"/>
      <c r="K73" s="58"/>
      <c r="M73" s="83"/>
      <c r="O73" s="5" t="s">
        <v>63</v>
      </c>
      <c r="Q73" s="69">
        <v>1</v>
      </c>
      <c r="S73" s="65"/>
      <c r="T73" s="65"/>
    </row>
    <row r="74" spans="9:13" ht="11.25">
      <c r="I74" s="65"/>
      <c r="J74" s="65"/>
      <c r="K74" s="58"/>
      <c r="M74" s="23"/>
    </row>
    <row r="75" spans="1:20" ht="12.75" customHeight="1">
      <c r="A75" s="28"/>
      <c r="B75" s="28"/>
      <c r="C75" s="81" t="s">
        <v>64</v>
      </c>
      <c r="D75" s="81"/>
      <c r="E75" s="81"/>
      <c r="F75" s="81"/>
      <c r="G75" s="81"/>
      <c r="H75" s="81"/>
      <c r="I75" s="81"/>
      <c r="J75" s="24"/>
      <c r="K75" s="16"/>
      <c r="L75" s="24"/>
      <c r="N75" s="70"/>
      <c r="O75" s="71" t="s">
        <v>65</v>
      </c>
      <c r="P75" s="70" t="str">
        <f>'[1]équip spé'!G28</f>
        <v>VICKINGS</v>
      </c>
      <c r="Q75" s="70"/>
      <c r="R75" s="70"/>
      <c r="S75" s="70"/>
      <c r="T75" s="24"/>
    </row>
    <row r="76" spans="2:20" ht="11.25">
      <c r="B76" s="72" t="s">
        <v>66</v>
      </c>
      <c r="C76" s="15">
        <v>2</v>
      </c>
      <c r="D76" s="32"/>
      <c r="E76" s="32"/>
      <c r="F76" s="72" t="s">
        <v>67</v>
      </c>
      <c r="G76" s="18">
        <v>1</v>
      </c>
      <c r="I76" s="72" t="s">
        <v>68</v>
      </c>
      <c r="J76" s="18">
        <v>0</v>
      </c>
      <c r="K76" s="16"/>
      <c r="L76" s="72" t="s">
        <v>66</v>
      </c>
      <c r="M76" s="15">
        <v>3</v>
      </c>
      <c r="N76" s="32"/>
      <c r="O76" s="32"/>
      <c r="P76" s="72" t="s">
        <v>67</v>
      </c>
      <c r="Q76" s="18">
        <v>1</v>
      </c>
      <c r="S76" s="72" t="s">
        <v>68</v>
      </c>
      <c r="T76" s="18">
        <v>0</v>
      </c>
    </row>
    <row r="77" spans="3:20" ht="11.25">
      <c r="C77" s="18">
        <v>20</v>
      </c>
      <c r="D77" s="33" t="s">
        <v>17</v>
      </c>
      <c r="E77" s="32"/>
      <c r="G77" s="18">
        <v>5</v>
      </c>
      <c r="H77" s="21" t="s">
        <v>17</v>
      </c>
      <c r="J77" s="18" t="s">
        <v>69</v>
      </c>
      <c r="K77" s="16"/>
      <c r="M77" s="18">
        <v>25</v>
      </c>
      <c r="N77" s="33" t="s">
        <v>17</v>
      </c>
      <c r="O77" s="32"/>
      <c r="Q77" s="18">
        <v>10</v>
      </c>
      <c r="R77" s="21" t="s">
        <v>17</v>
      </c>
      <c r="T77" s="18" t="s">
        <v>69</v>
      </c>
    </row>
    <row r="78" spans="5:16" ht="11.25">
      <c r="E78" s="18"/>
      <c r="F78" s="21"/>
      <c r="K78" s="16"/>
      <c r="M78" s="21"/>
      <c r="O78" s="18"/>
      <c r="P78" s="21"/>
    </row>
    <row r="79" spans="1:20" ht="11.25">
      <c r="A79" s="24"/>
      <c r="B79" s="24"/>
      <c r="C79" s="81" t="s">
        <v>70</v>
      </c>
      <c r="D79" s="81"/>
      <c r="E79" s="81"/>
      <c r="F79" s="81"/>
      <c r="G79" s="81"/>
      <c r="H79" s="81"/>
      <c r="I79" s="81"/>
      <c r="J79" s="24"/>
      <c r="K79" s="16"/>
      <c r="L79" s="24"/>
      <c r="M79" s="81" t="s">
        <v>70</v>
      </c>
      <c r="N79" s="81"/>
      <c r="O79" s="81"/>
      <c r="P79" s="81"/>
      <c r="Q79" s="81"/>
      <c r="R79" s="81"/>
      <c r="S79" s="81"/>
      <c r="T79" s="24"/>
    </row>
    <row r="80" spans="11:20" ht="11.25">
      <c r="K80" s="16"/>
      <c r="M80" s="73"/>
      <c r="N80" s="73"/>
      <c r="O80" s="73"/>
      <c r="P80" s="73"/>
      <c r="Q80" s="73"/>
      <c r="R80" s="73"/>
      <c r="S80" s="73"/>
      <c r="T80" s="73"/>
    </row>
    <row r="81" spans="2:17" ht="11.25">
      <c r="B81" s="74" t="s">
        <v>71</v>
      </c>
      <c r="C81" s="75"/>
      <c r="E81" s="76"/>
      <c r="F81" s="74" t="s">
        <v>72</v>
      </c>
      <c r="K81" s="16"/>
      <c r="L81" s="21"/>
      <c r="M81" s="74" t="s">
        <v>71</v>
      </c>
      <c r="N81" s="75"/>
      <c r="P81" s="76"/>
      <c r="Q81" s="74" t="s">
        <v>72</v>
      </c>
    </row>
    <row r="82" spans="2:12" ht="11.25">
      <c r="B82" s="77"/>
      <c r="C82" s="75"/>
      <c r="D82" s="75"/>
      <c r="E82" s="76"/>
      <c r="K82" s="16"/>
      <c r="L82" s="21"/>
    </row>
    <row r="83" spans="2:19" ht="11.25">
      <c r="B83" s="21" t="s">
        <v>73</v>
      </c>
      <c r="D83" s="18">
        <f>'[1]équip spé'!C20</f>
        <v>3</v>
      </c>
      <c r="E83" s="55"/>
      <c r="F83" s="33" t="s">
        <v>74</v>
      </c>
      <c r="H83" s="18">
        <f>'[1]équip spé'!B41</f>
        <v>2</v>
      </c>
      <c r="K83" s="16"/>
      <c r="M83" s="21" t="s">
        <v>73</v>
      </c>
      <c r="O83" s="18">
        <f>'[1]équip spé'!O20</f>
        <v>7</v>
      </c>
      <c r="P83" s="55"/>
      <c r="Q83" s="33" t="s">
        <v>74</v>
      </c>
      <c r="S83" s="18">
        <f>'[1]équip spé'!N41</f>
        <v>2</v>
      </c>
    </row>
    <row r="84" spans="2:19" ht="11.25">
      <c r="B84" s="21" t="s">
        <v>75</v>
      </c>
      <c r="D84" s="22">
        <f>'[1]équip spé'!E20</f>
        <v>47</v>
      </c>
      <c r="E84" s="55"/>
      <c r="F84" s="33" t="s">
        <v>76</v>
      </c>
      <c r="H84" s="18">
        <f>'[1]équip spé'!C41</f>
        <v>70</v>
      </c>
      <c r="K84" s="16"/>
      <c r="M84" s="21" t="s">
        <v>75</v>
      </c>
      <c r="O84" s="22">
        <f>'[1]équip spé'!Q20</f>
        <v>42.42857142857143</v>
      </c>
      <c r="P84" s="55"/>
      <c r="Q84" s="33" t="s">
        <v>76</v>
      </c>
      <c r="S84" s="18">
        <f>'[1]équip spé'!O41</f>
        <v>72</v>
      </c>
    </row>
    <row r="85" spans="5:19" ht="11.25">
      <c r="E85" s="55"/>
      <c r="F85" s="33" t="s">
        <v>77</v>
      </c>
      <c r="H85" s="18">
        <f>'[1]équip spé'!D41</f>
        <v>35</v>
      </c>
      <c r="K85" s="16"/>
      <c r="P85" s="55"/>
      <c r="Q85" s="33" t="s">
        <v>77</v>
      </c>
      <c r="S85" s="18">
        <f>'[1]équip spé'!P41</f>
        <v>36</v>
      </c>
    </row>
    <row r="86" spans="2:17" ht="11.25">
      <c r="B86" s="21" t="s">
        <v>78</v>
      </c>
      <c r="D86" s="18">
        <f>'[1]équip spé'!T20</f>
        <v>6</v>
      </c>
      <c r="E86" s="55"/>
      <c r="F86" s="32"/>
      <c r="K86" s="16"/>
      <c r="M86" s="21" t="s">
        <v>78</v>
      </c>
      <c r="O86" s="18">
        <f>'[1]équip spé'!H20</f>
        <v>3</v>
      </c>
      <c r="P86" s="55"/>
      <c r="Q86" s="32"/>
    </row>
    <row r="87" spans="2:19" ht="11.25">
      <c r="B87" s="21" t="s">
        <v>75</v>
      </c>
      <c r="D87" s="22">
        <f>'[1]équip spé'!V20</f>
        <v>10.166666666666666</v>
      </c>
      <c r="E87" s="55"/>
      <c r="F87" s="33" t="s">
        <v>79</v>
      </c>
      <c r="H87" s="18">
        <f>'[1]équip spé'!R41</f>
        <v>1</v>
      </c>
      <c r="K87" s="16"/>
      <c r="M87" s="21" t="s">
        <v>75</v>
      </c>
      <c r="O87" s="22">
        <f>'[1]équip spé'!J20</f>
        <v>18</v>
      </c>
      <c r="P87" s="55"/>
      <c r="Q87" s="33" t="s">
        <v>79</v>
      </c>
      <c r="S87" s="18">
        <f>'[1]équip spé'!F41</f>
        <v>2</v>
      </c>
    </row>
    <row r="88" spans="5:19" ht="11.25">
      <c r="E88" s="55"/>
      <c r="F88" s="33" t="s">
        <v>76</v>
      </c>
      <c r="H88" s="18">
        <f>'[1]équip spé'!S41</f>
        <v>2</v>
      </c>
      <c r="K88" s="16"/>
      <c r="P88" s="55"/>
      <c r="Q88" s="33" t="s">
        <v>76</v>
      </c>
      <c r="S88" s="18">
        <f>'[1]équip spé'!G41</f>
        <v>0</v>
      </c>
    </row>
    <row r="89" spans="2:19" ht="11.25">
      <c r="B89" s="21" t="s">
        <v>80</v>
      </c>
      <c r="D89" s="18">
        <v>0</v>
      </c>
      <c r="E89" s="55"/>
      <c r="F89" s="33" t="s">
        <v>81</v>
      </c>
      <c r="H89" s="18">
        <f>'[1]équip spé'!T41</f>
        <v>2</v>
      </c>
      <c r="K89" s="16"/>
      <c r="M89" s="21" t="s">
        <v>80</v>
      </c>
      <c r="O89" s="18">
        <v>0</v>
      </c>
      <c r="P89" s="55"/>
      <c r="Q89" s="33" t="s">
        <v>81</v>
      </c>
      <c r="S89" s="18">
        <f>'[1]équip spé'!H41</f>
        <v>0</v>
      </c>
    </row>
    <row r="90" spans="2:19" ht="11.25">
      <c r="B90" s="21" t="s">
        <v>82</v>
      </c>
      <c r="D90" s="18">
        <v>0</v>
      </c>
      <c r="E90" s="55"/>
      <c r="F90" s="21" t="s">
        <v>83</v>
      </c>
      <c r="H90" s="18">
        <v>0</v>
      </c>
      <c r="K90" s="16"/>
      <c r="M90" s="21" t="s">
        <v>82</v>
      </c>
      <c r="O90" s="18">
        <v>0</v>
      </c>
      <c r="P90" s="55"/>
      <c r="Q90" s="21" t="s">
        <v>83</v>
      </c>
      <c r="S90" s="18">
        <v>0</v>
      </c>
    </row>
    <row r="91" spans="5:19" ht="11.25">
      <c r="E91" s="55"/>
      <c r="F91" s="21" t="s">
        <v>82</v>
      </c>
      <c r="H91" s="18">
        <v>0</v>
      </c>
      <c r="J91" s="18"/>
      <c r="K91" s="16"/>
      <c r="N91" s="21"/>
      <c r="P91" s="60"/>
      <c r="Q91" s="21" t="s">
        <v>82</v>
      </c>
      <c r="S91" s="18">
        <v>0</v>
      </c>
    </row>
    <row r="92" spans="1:20" ht="11.25">
      <c r="A92" s="23"/>
      <c r="B92" s="23"/>
      <c r="C92" s="23"/>
      <c r="D92" s="23"/>
      <c r="E92" s="78"/>
      <c r="F92" s="79"/>
      <c r="G92" s="23"/>
      <c r="H92" s="23"/>
      <c r="I92" s="23"/>
      <c r="J92" s="23"/>
      <c r="K92" s="16"/>
      <c r="L92" s="23"/>
      <c r="M92" s="80"/>
      <c r="N92" s="80"/>
      <c r="O92" s="80"/>
      <c r="P92" s="23"/>
      <c r="Q92" s="23"/>
      <c r="R92" s="82"/>
      <c r="S92" s="82"/>
      <c r="T92" s="23"/>
    </row>
    <row r="93" spans="4:19" ht="11.25">
      <c r="D93" s="75"/>
      <c r="E93" s="76" t="s">
        <v>67</v>
      </c>
      <c r="H93" s="21"/>
      <c r="I93" s="18"/>
      <c r="J93" s="63"/>
      <c r="K93" s="16"/>
      <c r="N93" s="75"/>
      <c r="O93" s="76" t="s">
        <v>67</v>
      </c>
      <c r="R93" s="21"/>
      <c r="S93" s="18"/>
    </row>
    <row r="94" spans="8:19" ht="11.25">
      <c r="H94" s="21"/>
      <c r="I94" s="18"/>
      <c r="K94" s="16"/>
      <c r="R94" s="21"/>
      <c r="S94" s="18"/>
    </row>
    <row r="95" spans="3:15" ht="11.25">
      <c r="C95" s="21"/>
      <c r="E95" s="18"/>
      <c r="G95" s="21"/>
      <c r="I95" s="18"/>
      <c r="K95" s="16"/>
      <c r="M95" s="21" t="s">
        <v>84</v>
      </c>
      <c r="O95" s="18">
        <v>1</v>
      </c>
    </row>
    <row r="96" spans="3:15" ht="11.25">
      <c r="C96" s="21"/>
      <c r="E96" s="18"/>
      <c r="K96" s="16"/>
      <c r="M96" s="21"/>
      <c r="O96" s="18"/>
    </row>
  </sheetData>
  <sheetProtection/>
  <mergeCells count="26">
    <mergeCell ref="A1:D1"/>
    <mergeCell ref="N1:O1"/>
    <mergeCell ref="C2:D2"/>
    <mergeCell ref="N2:O2"/>
    <mergeCell ref="C3:D3"/>
    <mergeCell ref="N3:O3"/>
    <mergeCell ref="H8:I8"/>
    <mergeCell ref="R8:S8"/>
    <mergeCell ref="C20:I20"/>
    <mergeCell ref="M20:S20"/>
    <mergeCell ref="A26:H26"/>
    <mergeCell ref="M26:S26"/>
    <mergeCell ref="A37:H37"/>
    <mergeCell ref="M37:S37"/>
    <mergeCell ref="C49:I49"/>
    <mergeCell ref="M49:S49"/>
    <mergeCell ref="C61:I61"/>
    <mergeCell ref="M61:S61"/>
    <mergeCell ref="C69:I69"/>
    <mergeCell ref="M69:S69"/>
    <mergeCell ref="R92:S92"/>
    <mergeCell ref="C72:C73"/>
    <mergeCell ref="M72:M73"/>
    <mergeCell ref="C75:I75"/>
    <mergeCell ref="C79:I79"/>
    <mergeCell ref="M79:S79"/>
  </mergeCells>
  <printOptions horizontalCentered="1" verticalCentered="1"/>
  <pageMargins left="0.15748031496062992" right="0.15748031496062992" top="0.35433070866141736" bottom="0.2362204724409449" header="0.1968503937007874" footer="0.1968503937007874"/>
  <pageSetup horizontalDpi="600" verticalDpi="600" orientation="portrait" paperSize="9" scale="70" r:id="rId4"/>
  <drawing r:id="rId3"/>
  <legacyDrawing r:id="rId2"/>
  <oleObjects>
    <oleObject progId="Paint.Picture" shapeId="15606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Flash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Flash</dc:creator>
  <cp:keywords/>
  <dc:description/>
  <cp:lastModifiedBy>Marcella</cp:lastModifiedBy>
  <cp:lastPrinted>2010-05-17T09:37:30Z</cp:lastPrinted>
  <dcterms:created xsi:type="dcterms:W3CDTF">2010-05-17T09:35:01Z</dcterms:created>
  <dcterms:modified xsi:type="dcterms:W3CDTF">2010-05-17T18:06:08Z</dcterms:modified>
  <cp:category/>
  <cp:version/>
  <cp:contentType/>
  <cp:contentStatus/>
</cp:coreProperties>
</file>